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theme/themeOverride1.xml" ContentType="application/vnd.openxmlformats-officedocument.themeOverride+xml"/>
  <Override PartName="/xl/charts/chart3.xml" ContentType="application/vnd.openxmlformats-officedocument.drawingml.chart+xml"/>
  <Override PartName="/xl/theme/themeOverride2.xml" ContentType="application/vnd.openxmlformats-officedocument.themeOverrid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theme/themeOverride3.xml" ContentType="application/vnd.openxmlformats-officedocument.themeOverride+xml"/>
  <Override PartName="/xl/charts/chart5.xml" ContentType="application/vnd.openxmlformats-officedocument.drawingml.chart+xml"/>
  <Override PartName="/xl/theme/themeOverride4.xml" ContentType="application/vnd.openxmlformats-officedocument.themeOverride+xml"/>
  <Override PartName="/xl/charts/chart6.xml" ContentType="application/vnd.openxmlformats-officedocument.drawingml.chart+xml"/>
  <Override PartName="/xl/theme/themeOverride5.xml" ContentType="application/vnd.openxmlformats-officedocument.themeOverride+xml"/>
  <Override PartName="/xl/charts/chart7.xml" ContentType="application/vnd.openxmlformats-officedocument.drawingml.chart+xml"/>
  <Override PartName="/xl/theme/themeOverride6.xml" ContentType="application/vnd.openxmlformats-officedocument.themeOverride+xml"/>
  <Override PartName="/xl/drawings/drawing5.xml" ContentType="application/vnd.openxmlformats-officedocument.drawing+xml"/>
  <Override PartName="/xl/charts/chart8.xml" ContentType="application/vnd.openxmlformats-officedocument.drawingml.chart+xml"/>
  <Override PartName="/xl/theme/themeOverride7.xml" ContentType="application/vnd.openxmlformats-officedocument.themeOverride+xml"/>
  <Override PartName="/xl/charts/chart9.xml" ContentType="application/vnd.openxmlformats-officedocument.drawingml.chart+xml"/>
  <Override PartName="/xl/theme/themeOverride8.xml" ContentType="application/vnd.openxmlformats-officedocument.themeOverride+xml"/>
  <Override PartName="/xl/charts/chart10.xml" ContentType="application/vnd.openxmlformats-officedocument.drawingml.chart+xml"/>
  <Override PartName="/xl/theme/themeOverride9.xml" ContentType="application/vnd.openxmlformats-officedocument.themeOverride+xml"/>
  <Override PartName="/xl/charts/chart11.xml" ContentType="application/vnd.openxmlformats-officedocument.drawingml.chart+xml"/>
  <Override PartName="/xl/theme/themeOverride10.xml" ContentType="application/vnd.openxmlformats-officedocument.themeOverride+xml"/>
  <Override PartName="/xl/drawings/drawing6.xml" ContentType="application/vnd.openxmlformats-officedocument.drawing+xml"/>
  <Override PartName="/xl/charts/chart12.xml" ContentType="application/vnd.openxmlformats-officedocument.drawingml.chart+xml"/>
  <Override PartName="/xl/theme/themeOverride11.xml" ContentType="application/vnd.openxmlformats-officedocument.themeOverride+xml"/>
  <Override PartName="/xl/charts/chart13.xml" ContentType="application/vnd.openxmlformats-officedocument.drawingml.chart+xml"/>
  <Override PartName="/xl/theme/themeOverride12.xml" ContentType="application/vnd.openxmlformats-officedocument.themeOverride+xml"/>
  <Override PartName="/xl/drawings/drawing7.xml" ContentType="application/vnd.openxmlformats-officedocument.drawing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8.xml" ContentType="application/vnd.openxmlformats-officedocument.drawing+xml"/>
  <Override PartName="/xl/charts/chart16.xml" ContentType="application/vnd.openxmlformats-officedocument.drawingml.chart+xml"/>
  <Override PartName="/xl/theme/themeOverride13.xml" ContentType="application/vnd.openxmlformats-officedocument.themeOverride+xml"/>
  <Override PartName="/xl/charts/chart17.xml" ContentType="application/vnd.openxmlformats-officedocument.drawingml.chart+xml"/>
  <Override PartName="/xl/theme/themeOverride14.xml" ContentType="application/vnd.openxmlformats-officedocument.themeOverride+xml"/>
  <Override PartName="/xl/charts/chart18.xml" ContentType="application/vnd.openxmlformats-officedocument.drawingml.chart+xml"/>
  <Override PartName="/xl/theme/themeOverride15.xml" ContentType="application/vnd.openxmlformats-officedocument.themeOverride+xml"/>
  <Override PartName="/xl/charts/chart19.xml" ContentType="application/vnd.openxmlformats-officedocument.drawingml.chart+xml"/>
  <Override PartName="/xl/theme/themeOverride16.xml" ContentType="application/vnd.openxmlformats-officedocument.themeOverride+xml"/>
  <Override PartName="/xl/drawings/drawing9.xml" ContentType="application/vnd.openxmlformats-officedocument.drawing+xml"/>
  <Override PartName="/xl/charts/chart20.xml" ContentType="application/vnd.openxmlformats-officedocument.drawingml.chart+xml"/>
  <Override PartName="/xl/theme/themeOverride17.xml" ContentType="application/vnd.openxmlformats-officedocument.themeOverride+xml"/>
  <Override PartName="/xl/charts/chart21.xml" ContentType="application/vnd.openxmlformats-officedocument.drawingml.chart+xml"/>
  <Override PartName="/xl/theme/themeOverride18.xml" ContentType="application/vnd.openxmlformats-officedocument.themeOverride+xml"/>
  <Override PartName="/xl/drawings/drawing10.xml" ContentType="application/vnd.openxmlformats-officedocument.drawing+xml"/>
  <Override PartName="/xl/charts/chart22.xml" ContentType="application/vnd.openxmlformats-officedocument.drawingml.chart+xml"/>
  <Override PartName="/xl/drawings/drawing11.xml" ContentType="application/vnd.openxmlformats-officedocument.drawing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12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https://rsgovbr-my.sharepoint.com/personal/marcus-zuanazzi_detran_rs_gov_br/Documents/Marcus/Demandas/2026/Detran/Asstec/Acidentalidade/"/>
    </mc:Choice>
  </mc:AlternateContent>
  <xr:revisionPtr revIDLastSave="9" documentId="14_{CF326DC4-12E3-0842-890F-1D43DE382D35}" xr6:coauthVersionLast="47" xr6:coauthVersionMax="47" xr10:uidLastSave="{3D5210B1-9964-C242-9583-30F3AD4F3E12}"/>
  <bookViews>
    <workbookView xWindow="0" yWindow="500" windowWidth="38400" windowHeight="19440" tabRatio="882" firstSheet="3" activeTab="10" xr2:uid="{00000000-000D-0000-FFFF-FFFF00000000}"/>
  </bookViews>
  <sheets>
    <sheet name="Início" sheetId="21" r:id="rId1"/>
    <sheet name="Metodologia" sheetId="22" r:id="rId2"/>
    <sheet name="02 - Resumo dos Acidentes com V" sheetId="1" r:id="rId3"/>
    <sheet name="03 - Vitimas Fatais por Dia" sheetId="3" r:id="rId4"/>
    <sheet name="04 - Acidentes Fatais por Dia" sheetId="5" r:id="rId5"/>
    <sheet name="05 - Acidentes Fatais por Via" sheetId="8" r:id="rId6"/>
    <sheet name="06 - Vítimas Fatais por Faixa E" sheetId="9" r:id="rId7"/>
    <sheet name="07 - Vitimas Fatais por Partici" sheetId="12" r:id="rId8"/>
    <sheet name="08 - Veículos Envolvidos em Aci" sheetId="13" r:id="rId9"/>
    <sheet name="09 - Veículos Envolvidos em Aci" sheetId="16" r:id="rId10"/>
    <sheet name="10 - Acidentalidade Fatal por M" sheetId="18" r:id="rId11"/>
    <sheet name="11 - Acidentalidade Fatal por M" sheetId="20" r:id="rId12"/>
  </sheets>
  <definedNames>
    <definedName name="_xlnm._FilterDatabase" localSheetId="11" hidden="1">'11 - Acidentalidade Fatal por M'!$H$7:$L$346</definedName>
    <definedName name="_xlnm.Print_Area" localSheetId="3">'03 - Vitimas Fatais por Dia'!$A$1:$J$61</definedName>
    <definedName name="_xlnm.Print_Area" localSheetId="0">Início!$A$1:$L$30</definedName>
    <definedName name="_xlnm.Print_Titles" localSheetId="11">'11 - Acidentalidade Fatal por M'!$6:$7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46" i="20" l="1"/>
  <c r="J346" i="20"/>
  <c r="H346" i="20"/>
  <c r="D346" i="20"/>
  <c r="E346" i="20"/>
  <c r="C346" i="20"/>
  <c r="C20" i="18"/>
  <c r="D20" i="18"/>
  <c r="E20" i="18"/>
  <c r="F20" i="18"/>
  <c r="G20" i="18"/>
  <c r="H20" i="18"/>
  <c r="I20" i="18"/>
  <c r="J20" i="18"/>
  <c r="K20" i="18"/>
  <c r="L20" i="18"/>
  <c r="M20" i="18"/>
  <c r="N20" i="18"/>
  <c r="O20" i="18"/>
  <c r="P20" i="18"/>
  <c r="Q20" i="18"/>
  <c r="R20" i="18"/>
  <c r="S20" i="18"/>
  <c r="T20" i="18"/>
  <c r="U20" i="18"/>
  <c r="Q15" i="16"/>
  <c r="Q9" i="16"/>
  <c r="Q10" i="16"/>
  <c r="Q11" i="16"/>
  <c r="Q12" i="16"/>
  <c r="Q13" i="16"/>
  <c r="Q14" i="16"/>
  <c r="Q16" i="16"/>
  <c r="Q17" i="16"/>
  <c r="D27" i="1"/>
  <c r="D28" i="1"/>
  <c r="D29" i="1"/>
  <c r="D30" i="1"/>
  <c r="D31" i="1"/>
  <c r="D32" i="1"/>
  <c r="D33" i="1"/>
  <c r="D34" i="1"/>
  <c r="D35" i="1"/>
  <c r="P8" i="12"/>
  <c r="P9" i="12"/>
  <c r="P10" i="12"/>
  <c r="P11" i="12"/>
  <c r="P12" i="12"/>
  <c r="P13" i="12"/>
  <c r="P14" i="12"/>
  <c r="P15" i="12"/>
  <c r="P16" i="12"/>
  <c r="P17" i="12"/>
  <c r="P18" i="12"/>
  <c r="P19" i="12"/>
  <c r="P20" i="12"/>
  <c r="P21" i="12"/>
  <c r="P22" i="12"/>
  <c r="C30" i="9"/>
  <c r="C23" i="9"/>
  <c r="C29" i="9"/>
  <c r="C28" i="9"/>
  <c r="D19" i="5"/>
  <c r="D20" i="5"/>
  <c r="D21" i="5"/>
  <c r="D22" i="5"/>
  <c r="D18" i="5"/>
  <c r="D19" i="3"/>
  <c r="D20" i="3"/>
  <c r="D21" i="3"/>
  <c r="D22" i="3"/>
  <c r="D18" i="3"/>
  <c r="D8" i="3"/>
  <c r="D9" i="3"/>
  <c r="D10" i="3"/>
  <c r="D11" i="3"/>
  <c r="D12" i="3"/>
  <c r="D13" i="3"/>
  <c r="D7" i="3"/>
  <c r="D41" i="1"/>
  <c r="D42" i="1"/>
  <c r="D43" i="1"/>
  <c r="D44" i="1"/>
  <c r="D45" i="1"/>
  <c r="D46" i="1"/>
  <c r="D47" i="1"/>
  <c r="D48" i="1"/>
  <c r="D49" i="1"/>
  <c r="D50" i="1"/>
  <c r="D51" i="1"/>
  <c r="D52" i="1"/>
  <c r="D40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8" i="1"/>
  <c r="C18" i="13" l="1"/>
  <c r="D14" i="13" s="1"/>
  <c r="E60" i="12"/>
  <c r="D60" i="12"/>
  <c r="C60" i="12"/>
  <c r="E23" i="9"/>
  <c r="D23" i="9"/>
  <c r="D55" i="18"/>
  <c r="E55" i="18"/>
  <c r="F55" i="18"/>
  <c r="G55" i="18"/>
  <c r="H55" i="18"/>
  <c r="I55" i="18"/>
  <c r="J55" i="18"/>
  <c r="K55" i="18"/>
  <c r="L55" i="18"/>
  <c r="M55" i="18"/>
  <c r="N55" i="18"/>
  <c r="O55" i="18"/>
  <c r="P55" i="18"/>
  <c r="Q55" i="18"/>
  <c r="R55" i="18"/>
  <c r="S55" i="18"/>
  <c r="T55" i="18"/>
  <c r="U55" i="18"/>
  <c r="C55" i="18"/>
  <c r="D18" i="16"/>
  <c r="E18" i="16"/>
  <c r="F18" i="16"/>
  <c r="G18" i="16"/>
  <c r="H18" i="16"/>
  <c r="I18" i="16"/>
  <c r="J18" i="16"/>
  <c r="K18" i="16"/>
  <c r="L18" i="16"/>
  <c r="M18" i="16"/>
  <c r="N18" i="16"/>
  <c r="O18" i="16"/>
  <c r="P18" i="16"/>
  <c r="Q8" i="16"/>
  <c r="C18" i="16"/>
  <c r="G25" i="13"/>
  <c r="G26" i="13"/>
  <c r="G27" i="13"/>
  <c r="G28" i="13"/>
  <c r="G29" i="13"/>
  <c r="G30" i="13"/>
  <c r="G31" i="13"/>
  <c r="G32" i="13"/>
  <c r="G33" i="13"/>
  <c r="G24" i="13"/>
  <c r="D34" i="13"/>
  <c r="E34" i="13"/>
  <c r="F34" i="13"/>
  <c r="C34" i="13"/>
  <c r="D9" i="13"/>
  <c r="D11" i="13"/>
  <c r="D12" i="13"/>
  <c r="D13" i="13"/>
  <c r="P7" i="12"/>
  <c r="D23" i="12"/>
  <c r="P23" i="12" s="1"/>
  <c r="E23" i="12"/>
  <c r="F23" i="12"/>
  <c r="G23" i="12"/>
  <c r="H23" i="12"/>
  <c r="I23" i="12"/>
  <c r="J23" i="12"/>
  <c r="K23" i="12"/>
  <c r="L23" i="12"/>
  <c r="M23" i="12"/>
  <c r="N23" i="12"/>
  <c r="O23" i="12"/>
  <c r="C23" i="12"/>
  <c r="C28" i="8"/>
  <c r="C16" i="8"/>
  <c r="C23" i="5"/>
  <c r="C14" i="5"/>
  <c r="J28" i="5"/>
  <c r="J29" i="5"/>
  <c r="J30" i="5"/>
  <c r="J31" i="5"/>
  <c r="J27" i="5"/>
  <c r="D32" i="5"/>
  <c r="E32" i="5"/>
  <c r="F32" i="5"/>
  <c r="G32" i="5"/>
  <c r="H32" i="5"/>
  <c r="I32" i="5"/>
  <c r="C32" i="5"/>
  <c r="J28" i="3"/>
  <c r="J29" i="3"/>
  <c r="J30" i="3"/>
  <c r="J31" i="3"/>
  <c r="J27" i="3"/>
  <c r="J32" i="3" s="1"/>
  <c r="D32" i="3"/>
  <c r="E32" i="3"/>
  <c r="F32" i="3"/>
  <c r="G32" i="3"/>
  <c r="H32" i="3"/>
  <c r="I32" i="3"/>
  <c r="C32" i="3"/>
  <c r="C23" i="3"/>
  <c r="C14" i="3"/>
  <c r="C36" i="1"/>
  <c r="D26" i="1" s="1"/>
  <c r="C53" i="1"/>
  <c r="C22" i="1"/>
  <c r="D27" i="8" l="1"/>
  <c r="D25" i="8"/>
  <c r="D26" i="8"/>
  <c r="D24" i="8"/>
  <c r="Q18" i="16"/>
  <c r="D10" i="13"/>
  <c r="D16" i="13"/>
  <c r="D15" i="13"/>
  <c r="D8" i="13"/>
  <c r="D17" i="13"/>
  <c r="D8" i="5"/>
  <c r="D9" i="5"/>
  <c r="D10" i="5"/>
  <c r="D11" i="5"/>
  <c r="D12" i="5"/>
  <c r="D13" i="5"/>
  <c r="D7" i="5"/>
  <c r="J32" i="5"/>
  <c r="G34" i="13"/>
  <c r="D18" i="13" l="1"/>
</calcChain>
</file>

<file path=xl/sharedStrings.xml><?xml version="1.0" encoding="utf-8"?>
<sst xmlns="http://schemas.openxmlformats.org/spreadsheetml/2006/main" count="1095" uniqueCount="539">
  <si>
    <t>Acidente de Trânsito com Vítima Fatal</t>
  </si>
  <si>
    <t>Todo evento não premeditado envolvendo veículo automotor, de propulsão humana ou animal, em que resulte pelo menos um óbito, e onde pelo menos uma das partes está em movimento nas vias terrestres ou áreas abertas ao público. Pode originar-se, terminar ou envolver veículo parcialmente na via pública.</t>
  </si>
  <si>
    <t>Vítima Fatal</t>
  </si>
  <si>
    <t>Vítima que faleceu em razão das lesões decorrentes do acidente de trânsito, no momento ou até 30 dias após a ocorrência do mesmo.</t>
  </si>
  <si>
    <t>Natureza</t>
  </si>
  <si>
    <t>Atropelamento</t>
  </si>
  <si>
    <t>Acidente em que pedestre(s) sofre o impacto de um veículo.</t>
  </si>
  <si>
    <t>Capotagem</t>
  </si>
  <si>
    <t>Acidente em que o veículo gira sobre si mesmo, em qualquer sentido, chegando a ficar com as rodas para cima, imobilizando-se em qualquer posição.</t>
  </si>
  <si>
    <t>Choque com Objeto Fixo</t>
  </si>
  <si>
    <t>Acidente em que há impacto de um veículo contra qualquer objeto fixo.</t>
  </si>
  <si>
    <t>Colisão</t>
  </si>
  <si>
    <t>Acidente em que um veículo sofre o impacto de outro veículo,  podendo ser frontal, traseira ou transversal em sentido ortogonal ou obliquamente.</t>
  </si>
  <si>
    <t>Colisão Lateral</t>
  </si>
  <si>
    <t>Colisão que ocorre lateralmente, quando os veículos transitam na mesma direção, podendo ser no mesmo sentido ou em sentidos opostos. Este tipo de colisão também é conhecido como abalroamento.</t>
  </si>
  <si>
    <t>Tombamento</t>
  </si>
  <si>
    <t>Acidente em que o veículo sai de sua posição normal, imobilizando-se sobre uma de suas laterais, sua frente ou sua traseira. Envolve também saída de pista e queda de veículo de pontes, viadutos, elevadas e mudanças de nível em geral.</t>
  </si>
  <si>
    <t>Outro</t>
  </si>
  <si>
    <t xml:space="preserve">Acidente que não se enquadra nos descritos acima. </t>
  </si>
  <si>
    <t>Participação</t>
  </si>
  <si>
    <t>Condutor</t>
  </si>
  <si>
    <t>Pessoa que conduz um veículo automotor, habilitada ou não.</t>
  </si>
  <si>
    <t>Pedestre</t>
  </si>
  <si>
    <t>Pessoa a pé que esteja utilizando-se de vias terrestres ou áreas abertas ao público, desde que não esteja em veículo a motor, trem, bonde, transporte animal ou sobre bicicleta ou sobre animal. Classifica-se também como pedestre pessoa responsável por veículo de tração humana.</t>
  </si>
  <si>
    <t>Motociclista</t>
  </si>
  <si>
    <t xml:space="preserve">Condutor de veículo motorizado de duas ou três rodas como, ciclomotor, motocicleta, motoneta e triciclo, com ou sem carro lateral (side-car). </t>
  </si>
  <si>
    <t>Ciclista</t>
  </si>
  <si>
    <t>Pessoa responsável pela direção de bicicleta ou transportada como carona.</t>
  </si>
  <si>
    <t>Passageiro</t>
  </si>
  <si>
    <t>Pessoa transportada por um veículo automotor de quatro rodas que não seja o condutor.</t>
  </si>
  <si>
    <t>Carona Moto</t>
  </si>
  <si>
    <t>Pessoa transportada por um veículo automotor classificado como motocicleta, motoneta, ciclomotor ou triciclo que não seja o condutor.</t>
  </si>
  <si>
    <t>Carroceiro</t>
  </si>
  <si>
    <t>Pessoa transportada por veículo de tração animal, podendo ser o condutor ou ocupante do mesmo.</t>
  </si>
  <si>
    <t>Veículos</t>
  </si>
  <si>
    <t>Automóvel</t>
  </si>
  <si>
    <t>Veículo automotor destinado ao transporte de passageiros, com capacidade para até oito pessoas, exclusive o condutor.</t>
  </si>
  <si>
    <t>Bicicleta</t>
  </si>
  <si>
    <t>Veículo de propulsão humana ou a motor, dotado de duas rodas, não sendo similar à motocicleta, motoneta e ciclomotor.</t>
  </si>
  <si>
    <t>Caminhão</t>
  </si>
  <si>
    <t>Veículo automotor destinado ao transporte de carga, com carroceria, e peso bruto total superior a 3500 Kg.</t>
  </si>
  <si>
    <t>Caminhão Trator</t>
  </si>
  <si>
    <t>Veículo automotor destinado a tracionar ou arrastar outro.</t>
  </si>
  <si>
    <t>Caminhonete</t>
  </si>
  <si>
    <t>Veículo automotor destinado ao transporte de carga, com peso bruto total de até 3500 Kg.</t>
  </si>
  <si>
    <t>Camioneta</t>
  </si>
  <si>
    <t>Veículo automotor, misto, com quatro rodas, com carroceria, destinado ao transporte simultâneo ou alternativo de pessoas e carga.</t>
  </si>
  <si>
    <t>Carroça</t>
  </si>
  <si>
    <t>Veículo movido por tração humana, destinado ao transporte de carga.</t>
  </si>
  <si>
    <t>Microônibus</t>
  </si>
  <si>
    <t>Veículo automotor de transporte coletivo com capacidade para até 20 passageiros.</t>
  </si>
  <si>
    <t>Moto e Motoneta</t>
  </si>
  <si>
    <t>Veículo automotor de duas rodas, com ou sem side-car, dirigido em posição montada. Veículos como ciclomotores e triciclos são classifcados como motos e motonetas.</t>
  </si>
  <si>
    <t>Ônibus</t>
  </si>
  <si>
    <t>Veículo automotor de transporte coletivo com capacidade para mais de 20 passageiros, ainda que, em virtude de adaptações com vista à maior comodidade destes, transporte número menor.</t>
  </si>
  <si>
    <t>Reboque e Semi-reboque</t>
  </si>
  <si>
    <t>Veículo destinado a ser engatado atrás de um veículo automotor.</t>
  </si>
  <si>
    <t>Trator</t>
  </si>
  <si>
    <t>Veículo automotor construído para realizar trabalho agrícola, de construção e pavimentação e tracionar outros veículos e equipamentos.</t>
  </si>
  <si>
    <t>Via</t>
  </si>
  <si>
    <t>Rodovia</t>
  </si>
  <si>
    <t>Via rural pavimentada, entretanto, são consideradas as não pavimentadas na contabilização de acidentes de trânsito.</t>
  </si>
  <si>
    <t>Superfície por onde transitam veículos, pessoas e animais, compreendendo a pista, a calçada, o acostamento, ilha e canteiro central.</t>
  </si>
  <si>
    <t>Via Estadual</t>
  </si>
  <si>
    <t>Via de competência estadual.</t>
  </si>
  <si>
    <t>Via Federal</t>
  </si>
  <si>
    <t>Via de competência federal.</t>
  </si>
  <si>
    <t>Via Municipal</t>
  </si>
  <si>
    <t>Via de competência municipal.</t>
  </si>
  <si>
    <t>Turno</t>
  </si>
  <si>
    <t>Madrugada</t>
  </si>
  <si>
    <t>Período entre 00:00 e 05:59</t>
  </si>
  <si>
    <t>Manhã</t>
  </si>
  <si>
    <t>Período entre 06:00 e 11:59</t>
  </si>
  <si>
    <t>Tarde</t>
  </si>
  <si>
    <t>Período entre 12:00 e 17:59</t>
  </si>
  <si>
    <t>Noite</t>
  </si>
  <si>
    <t>Período entre 18:00 e 23:59</t>
  </si>
  <si>
    <t>Qtde Acidentes</t>
  </si>
  <si>
    <t>Qtde Vítimas</t>
  </si>
  <si>
    <t>Qtde Veículos</t>
  </si>
  <si>
    <t>Atropelamento com animais</t>
  </si>
  <si>
    <t>Atropelamento com pedestre</t>
  </si>
  <si>
    <t>Capotamento</t>
  </si>
  <si>
    <t>Caminhão e Caminhão Trator</t>
  </si>
  <si>
    <t>Choque</t>
  </si>
  <si>
    <t>Caminhonete e Camioneta</t>
  </si>
  <si>
    <t>Colisão frontal</t>
  </si>
  <si>
    <t>Condutor de Caminhão</t>
  </si>
  <si>
    <t>Motos e Motonetas</t>
  </si>
  <si>
    <t>Colisão lateral</t>
  </si>
  <si>
    <t>Ônibus e Microônibus</t>
  </si>
  <si>
    <t>Colisão transversal</t>
  </si>
  <si>
    <t>Passageiro de Ônibus</t>
  </si>
  <si>
    <t>Outros</t>
  </si>
  <si>
    <t>Colisão traseira</t>
  </si>
  <si>
    <t>Reboques</t>
  </si>
  <si>
    <t>Não Inf.</t>
  </si>
  <si>
    <t>Tratores</t>
  </si>
  <si>
    <t>Não informado</t>
  </si>
  <si>
    <t>Outros acidentes de trânsito</t>
  </si>
  <si>
    <t>Queda</t>
  </si>
  <si>
    <t>Acidentes fatais por natureza</t>
  </si>
  <si>
    <t>Qtde</t>
  </si>
  <si>
    <t>%</t>
  </si>
  <si>
    <t>Total de acidentes</t>
  </si>
  <si>
    <t>Veículos envolvidos em acidentes fatais</t>
  </si>
  <si>
    <t>Tipo veículo</t>
  </si>
  <si>
    <t>Total de veículos envolvidos</t>
  </si>
  <si>
    <t>Vítimas fatais por tipo de participação</t>
  </si>
  <si>
    <t>Tipo vítima</t>
  </si>
  <si>
    <t>Total de vítimas fatais</t>
  </si>
  <si>
    <t>Domingo</t>
  </si>
  <si>
    <t>Segunda-Feira</t>
  </si>
  <si>
    <t>Terça-Feira</t>
  </si>
  <si>
    <t>Quarta-Feira</t>
  </si>
  <si>
    <t>Quinta-Feira</t>
  </si>
  <si>
    <t>Sexta-Feira</t>
  </si>
  <si>
    <t>Sábado</t>
  </si>
  <si>
    <t>Segunda</t>
  </si>
  <si>
    <t>Terça</t>
  </si>
  <si>
    <t>Quarta</t>
  </si>
  <si>
    <t>Quinta</t>
  </si>
  <si>
    <t>Sexta</t>
  </si>
  <si>
    <t>Vítimas fatais por dia da semana</t>
  </si>
  <si>
    <t>Vítimas por dia da semana</t>
  </si>
  <si>
    <t>Total</t>
  </si>
  <si>
    <t>Vítimas fatais por turno</t>
  </si>
  <si>
    <t>Vítimas fatais por dia da semana e turno</t>
  </si>
  <si>
    <t>Acidentes fatais por dia da semana</t>
  </si>
  <si>
    <t>Dia da semana</t>
  </si>
  <si>
    <t>Acidentes fatais por turno</t>
  </si>
  <si>
    <t>Acidentes fatais por turno e dia da semana</t>
  </si>
  <si>
    <t>TOTAL</t>
  </si>
  <si>
    <t>Avenida</t>
  </si>
  <si>
    <t>Beco</t>
  </si>
  <si>
    <t>Estrada</t>
  </si>
  <si>
    <t>Praca</t>
  </si>
  <si>
    <t>Rua</t>
  </si>
  <si>
    <t>Estadual</t>
  </si>
  <si>
    <t>Federal</t>
  </si>
  <si>
    <t>Municipal</t>
  </si>
  <si>
    <t>NÃO INF.</t>
  </si>
  <si>
    <t>Acidentes fatais por logradouro</t>
  </si>
  <si>
    <t>Logradouro</t>
  </si>
  <si>
    <t>Acidentes fatais por tipo de via</t>
  </si>
  <si>
    <t>Feminino</t>
  </si>
  <si>
    <t>Masculino</t>
  </si>
  <si>
    <t>0-10</t>
  </si>
  <si>
    <t>11-14</t>
  </si>
  <si>
    <t>15-17</t>
  </si>
  <si>
    <t>18-20</t>
  </si>
  <si>
    <t>21-24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</si>
  <si>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</si>
  <si>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</si>
  <si>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</si>
  <si>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</si>
  <si>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</si>
  <si>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</si>
  <si>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</si>
  <si>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</si>
  <si>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65-74</t>
  </si>
  <si>
    <t>75+</t>
  </si>
  <si>
    <t>Vìtimas por faixa etária e sexo</t>
  </si>
  <si>
    <t>Vìtimas fatais por sexo</t>
  </si>
  <si>
    <t>Sexo</t>
  </si>
  <si>
    <t>Vítimas por faixa etária e participação</t>
  </si>
  <si>
    <t>Faixa Etária</t>
  </si>
  <si>
    <t>Sexo e participação das vítimas fatais</t>
  </si>
  <si>
    <t>Tipo</t>
  </si>
  <si>
    <t>Veículos envolvidos em acidentes fatais por tipo de via</t>
  </si>
  <si>
    <t>Veículos envolvidos em acidentes fatais por natureza</t>
  </si>
  <si>
    <t>2022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</si>
  <si>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</si>
  <si>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</si>
  <si>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</si>
  <si>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</si>
  <si>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</si>
  <si>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</si>
  <si>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</si>
  <si>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</si>
  <si>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</si>
  <si>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</si>
  <si>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</si>
  <si>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</si>
  <si>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Quantiadade de acidentes fatais por ano e mês</t>
  </si>
  <si>
    <t>Quantidade de vítimas fatais por ano e mês</t>
  </si>
  <si>
    <t>2023</t>
  </si>
  <si>
    <t>Quantidade de vítimas fatais por município e via</t>
  </si>
  <si>
    <t>Quantidade de acidentes fatais por município e via</t>
  </si>
  <si>
    <t>Acesso</t>
  </si>
  <si>
    <t>2024</t>
  </si>
  <si>
    <t>Não inf.</t>
  </si>
  <si>
    <t>Travessa</t>
  </si>
  <si>
    <t>2019</t>
  </si>
  <si>
    <t>2020</t>
  </si>
  <si>
    <t>2021</t>
  </si>
  <si>
    <t>ALEGRETE</t>
  </si>
  <si>
    <t>ALMIRANTE TAMANDARÉ DO SUL</t>
  </si>
  <si>
    <t>ALVORADA</t>
  </si>
  <si>
    <t>ARARICÁ</t>
  </si>
  <si>
    <t>ARATIBA</t>
  </si>
  <si>
    <t>ARROIO DO MEIO</t>
  </si>
  <si>
    <t>BAGÉ</t>
  </si>
  <si>
    <t>BALNEÁRIO PINHAL</t>
  </si>
  <si>
    <t>BARRA DO RIBEIRO</t>
  </si>
  <si>
    <t>BENTO GONÇALVES</t>
  </si>
  <si>
    <t>BOA VISTA DO INCRA</t>
  </si>
  <si>
    <t>BOM PRINCÍPIO</t>
  </si>
  <si>
    <t>BOZANO</t>
  </si>
  <si>
    <t>BROCHIER</t>
  </si>
  <si>
    <t>CAÇAPAVA DO SUL</t>
  </si>
  <si>
    <t>CACHOEIRA DO SUL</t>
  </si>
  <si>
    <t>CACHOEIRINHA</t>
  </si>
  <si>
    <t>CAMAQUÃ</t>
  </si>
  <si>
    <t>CAMPO BOM</t>
  </si>
  <si>
    <t>CAMPO NOVO</t>
  </si>
  <si>
    <t>CANDELÁRIA</t>
  </si>
  <si>
    <t>CÂNDIDO GODÓI</t>
  </si>
  <si>
    <t>CANGUÇU</t>
  </si>
  <si>
    <t>CANOAS</t>
  </si>
  <si>
    <t>CAPÃO BONITO DO SUL</t>
  </si>
  <si>
    <t>CAPÃO DO LEÃO</t>
  </si>
  <si>
    <t>CAPITÃO</t>
  </si>
  <si>
    <t>CAPIVARI DO SUL</t>
  </si>
  <si>
    <t>CARAZINHO</t>
  </si>
  <si>
    <t>CARLOS BARBOSA</t>
  </si>
  <si>
    <t>CASCA</t>
  </si>
  <si>
    <t>CASEIROS</t>
  </si>
  <si>
    <t>CATUÍPE</t>
  </si>
  <si>
    <t>CAXIAS DO SUL</t>
  </si>
  <si>
    <t>CIDREIRA</t>
  </si>
  <si>
    <t>CORONEL BICACO</t>
  </si>
  <si>
    <t>CRUZ ALTA</t>
  </si>
  <si>
    <t>CRUZEIRO DO SUL</t>
  </si>
  <si>
    <t>DOM PEDRITO</t>
  </si>
  <si>
    <t>ELDORADO DO SUL</t>
  </si>
  <si>
    <t>ENCANTADO</t>
  </si>
  <si>
    <t>ENCRUZILHADA DO SUL</t>
  </si>
  <si>
    <t>ENTRE-IJUÍS</t>
  </si>
  <si>
    <t>ERECHIM</t>
  </si>
  <si>
    <t>ESPUMOSO</t>
  </si>
  <si>
    <t>ESTEIO</t>
  </si>
  <si>
    <t>ESTRELA</t>
  </si>
  <si>
    <t>FARROUPILHA</t>
  </si>
  <si>
    <t>FLORES DA CUNHA</t>
  </si>
  <si>
    <t>FREDERICO WESTPHALEN</t>
  </si>
  <si>
    <t>GARIBALDI</t>
  </si>
  <si>
    <t>GETÚLIO VARGAS</t>
  </si>
  <si>
    <t>GIRUÁ</t>
  </si>
  <si>
    <t>GLORINHA</t>
  </si>
  <si>
    <t>GRAMADO</t>
  </si>
  <si>
    <t>GRAVATAÍ</t>
  </si>
  <si>
    <t>GUAÍBA</t>
  </si>
  <si>
    <t>GUAPORÉ</t>
  </si>
  <si>
    <t>GUARANI DAS MISSÕES</t>
  </si>
  <si>
    <t>HORIZONTINA</t>
  </si>
  <si>
    <t>IBIRAIARAS</t>
  </si>
  <si>
    <t>IBIRUBÁ</t>
  </si>
  <si>
    <t>IGREJINHA</t>
  </si>
  <si>
    <t>IJUÍ</t>
  </si>
  <si>
    <t>IMBÉ</t>
  </si>
  <si>
    <t>IPÊ</t>
  </si>
  <si>
    <t>ITACURUBI</t>
  </si>
  <si>
    <t>ITAQUI</t>
  </si>
  <si>
    <t>JAGUARI</t>
  </si>
  <si>
    <t>JÚLIO DE CASTILHOS</t>
  </si>
  <si>
    <t>LAGOA VERMELHA</t>
  </si>
  <si>
    <t>LAJEADO</t>
  </si>
  <si>
    <t>MACHADINHO</t>
  </si>
  <si>
    <t>MAQUINÉ</t>
  </si>
  <si>
    <t>MARAU</t>
  </si>
  <si>
    <t>MARQUES DE SOUZA</t>
  </si>
  <si>
    <t>MATO LEITÃO</t>
  </si>
  <si>
    <t>MINAS DO LEÃO</t>
  </si>
  <si>
    <t>MONTENEGRO</t>
  </si>
  <si>
    <t>MOSTARDAS</t>
  </si>
  <si>
    <t>MUITOS CAPÕES</t>
  </si>
  <si>
    <t>NÃO-ME-TOQUE</t>
  </si>
  <si>
    <t>NONOAI</t>
  </si>
  <si>
    <t>NOVA HARTZ</t>
  </si>
  <si>
    <t>NOVA PRATA</t>
  </si>
  <si>
    <t>NOVO HAMBURGO</t>
  </si>
  <si>
    <t>OSÓRIO</t>
  </si>
  <si>
    <t>PALMEIRA DAS MISSÕES</t>
  </si>
  <si>
    <t>PALMITINHO</t>
  </si>
  <si>
    <t>PANAMBI</t>
  </si>
  <si>
    <t>PARECI NOVO</t>
  </si>
  <si>
    <t>PAROBÉ</t>
  </si>
  <si>
    <t>PASSO FUNDO</t>
  </si>
  <si>
    <t>PEDRO OSÓRIO</t>
  </si>
  <si>
    <t>PEJUÇARA</t>
  </si>
  <si>
    <t>PELOTAS</t>
  </si>
  <si>
    <t>PINHAL GRANDE</t>
  </si>
  <si>
    <t>PINHEIRO MACHADO</t>
  </si>
  <si>
    <t>PLANALTO</t>
  </si>
  <si>
    <t>PONTÃO</t>
  </si>
  <si>
    <t>PORTÃO</t>
  </si>
  <si>
    <t>PORTO ALEGRE</t>
  </si>
  <si>
    <t>RIO GRANDE</t>
  </si>
  <si>
    <t>RIO PARDO</t>
  </si>
  <si>
    <t>RODEIO BONITO</t>
  </si>
  <si>
    <t>ROLANTE</t>
  </si>
  <si>
    <t>RONDINHA</t>
  </si>
  <si>
    <t>ROSÁRIO DO SUL</t>
  </si>
  <si>
    <t>SANANDUVA</t>
  </si>
  <si>
    <t>SANTA CRUZ DO SUL</t>
  </si>
  <si>
    <t>SANTA MARGARIDA DO SUL</t>
  </si>
  <si>
    <t>SANTA MARIA</t>
  </si>
  <si>
    <t>SANTA ROSA</t>
  </si>
  <si>
    <t>SANTA VITÓRIA DO PALMAR</t>
  </si>
  <si>
    <t>SANTANA DO LIVRAMENTO</t>
  </si>
  <si>
    <t>SANTIAGO</t>
  </si>
  <si>
    <t>SANTO ÂNGELO</t>
  </si>
  <si>
    <t>SANTO ANTÔNIO DA PATRULHA</t>
  </si>
  <si>
    <t>SÃO BORJA</t>
  </si>
  <si>
    <t>SÃO FRANCISCO DE ASSIS</t>
  </si>
  <si>
    <t>SÃO FRANCISCO DE PAULA</t>
  </si>
  <si>
    <t>SÃO GABRIEL</t>
  </si>
  <si>
    <t>SÃO JOSÉ DO SUL</t>
  </si>
  <si>
    <t>SÃO JOSÉ DOS AUSENTES</t>
  </si>
  <si>
    <t>SÃO LEOPOLDO</t>
  </si>
  <si>
    <t>SÃO LOURENÇO DO SUL</t>
  </si>
  <si>
    <t>SÃO MARCOS</t>
  </si>
  <si>
    <t>SÃO MARTINHO</t>
  </si>
  <si>
    <t>SÃO SEPÉ</t>
  </si>
  <si>
    <t>SAPIRANGA</t>
  </si>
  <si>
    <t>SAPUCAIA DO SUL</t>
  </si>
  <si>
    <t>SARANDI</t>
  </si>
  <si>
    <t>SOBRADINHO</t>
  </si>
  <si>
    <t>SOLEDADE</t>
  </si>
  <si>
    <t>TAPEJARA</t>
  </si>
  <si>
    <t>TAPERA</t>
  </si>
  <si>
    <t>TAPES</t>
  </si>
  <si>
    <t>TENENTE PORTELA</t>
  </si>
  <si>
    <t>TERRA DE AREIA</t>
  </si>
  <si>
    <t>TEUTÔNIA</t>
  </si>
  <si>
    <t>TIO HUGO</t>
  </si>
  <si>
    <t>TORRES</t>
  </si>
  <si>
    <t>TRÊS CACHOEIRAS</t>
  </si>
  <si>
    <t>TRÊS COROAS</t>
  </si>
  <si>
    <t>TRÊS PASSOS</t>
  </si>
  <si>
    <t>TRIUNFO</t>
  </si>
  <si>
    <t>TUPARENDI</t>
  </si>
  <si>
    <t>URUGUAIANA</t>
  </si>
  <si>
    <t>VACARIA</t>
  </si>
  <si>
    <t>VALE DO SOL</t>
  </si>
  <si>
    <t>VALE VERDE</t>
  </si>
  <si>
    <t>VENÂNCIO AIRES</t>
  </si>
  <si>
    <t>VERA CRUZ</t>
  </si>
  <si>
    <t>VERANÓPOLIS</t>
  </si>
  <si>
    <t>VIAMÃO</t>
  </si>
  <si>
    <t>VISTA ALEGRE</t>
  </si>
  <si>
    <t>VITÓRIA DAS MISSÕES</t>
  </si>
  <si>
    <t>XANGRI-LÁ</t>
  </si>
  <si>
    <t>Engavetamento</t>
  </si>
  <si>
    <t>Condutor de Ônibus</t>
  </si>
  <si>
    <t>Condutor de Trator</t>
  </si>
  <si>
    <t>Rótulos de Linha</t>
  </si>
  <si>
    <t>AGUDO</t>
  </si>
  <si>
    <t>AJURICABA</t>
  </si>
  <si>
    <t>ALECRIM</t>
  </si>
  <si>
    <t>ALEGRIA</t>
  </si>
  <si>
    <t>ALPESTRE</t>
  </si>
  <si>
    <t>ALTO ALEGRE</t>
  </si>
  <si>
    <t>AMARAL FERRADOR</t>
  </si>
  <si>
    <t>AMETISTA DO SUL</t>
  </si>
  <si>
    <t>ANTA GORDA</t>
  </si>
  <si>
    <t>ANTÔNIO PRADO</t>
  </si>
  <si>
    <t>ARROIO DO SAL</t>
  </si>
  <si>
    <t>ARROIO DO TIGRE</t>
  </si>
  <si>
    <t>ARROIO DOS RATOS</t>
  </si>
  <si>
    <t>ARROIO GRANDE</t>
  </si>
  <si>
    <t>ARVOREZINHA</t>
  </si>
  <si>
    <t>AUGUSTO PESTANA</t>
  </si>
  <si>
    <t>ÁUREA</t>
  </si>
  <si>
    <t>BARÃO</t>
  </si>
  <si>
    <t>BARRA DO GUARITA</t>
  </si>
  <si>
    <t>BARRA FUNDA</t>
  </si>
  <si>
    <t>BOA VISTA DAS MISSÕES</t>
  </si>
  <si>
    <t>BOA VISTA DO BURICÁ</t>
  </si>
  <si>
    <t>BOA VISTA DO SUL</t>
  </si>
  <si>
    <t>BOM JESUS</t>
  </si>
  <si>
    <t>BOQUEIRÃO DO LEÃO</t>
  </si>
  <si>
    <t>BUTIÁ</t>
  </si>
  <si>
    <t>CACEQUI</t>
  </si>
  <si>
    <t>CACIQUE DOBLE</t>
  </si>
  <si>
    <t>CAIBATÉ</t>
  </si>
  <si>
    <t>CAIÇARA</t>
  </si>
  <si>
    <t>CAMARGO</t>
  </si>
  <si>
    <t>CAMBARÁ DO SUL</t>
  </si>
  <si>
    <t>CAMPESTRE DA SERRA</t>
  </si>
  <si>
    <t>CAMPINA DAS MISSÕES</t>
  </si>
  <si>
    <t>CAMPINAS DO SUL</t>
  </si>
  <si>
    <t>CAMPOS BORGES</t>
  </si>
  <si>
    <t>CANDIOTA</t>
  </si>
  <si>
    <t>CANELA</t>
  </si>
  <si>
    <t>CAPÃO DA CANOA</t>
  </si>
  <si>
    <t>CAPÃO DO CIPÓ</t>
  </si>
  <si>
    <t>CAPELA DE SANTANA</t>
  </si>
  <si>
    <t>CARLOS GOMES</t>
  </si>
  <si>
    <t>CENTENÁRIO</t>
  </si>
  <si>
    <t>CERRO BRANCO</t>
  </si>
  <si>
    <t>CERRO GRANDE DO SUL</t>
  </si>
  <si>
    <t>CERRO LARGO</t>
  </si>
  <si>
    <t>CHARQUEADAS</t>
  </si>
  <si>
    <t>CHIAPETTA</t>
  </si>
  <si>
    <t>CHUÍ</t>
  </si>
  <si>
    <t>CHUVISCA</t>
  </si>
  <si>
    <t>CIRÍACO</t>
  </si>
  <si>
    <t>COLINAS</t>
  </si>
  <si>
    <t>CONDOR</t>
  </si>
  <si>
    <t>CONSTANTINA</t>
  </si>
  <si>
    <t>CORONEL BARROS</t>
  </si>
  <si>
    <t>COTIPORÃ</t>
  </si>
  <si>
    <t>COXILHA</t>
  </si>
  <si>
    <t>CRISTAL</t>
  </si>
  <si>
    <t>CRISTAL DO SUL</t>
  </si>
  <si>
    <t>DOIS IRMÃOS</t>
  </si>
  <si>
    <t>DOIS LAJEADOS</t>
  </si>
  <si>
    <t>DOM PEDRO DE ALCÂNTARA</t>
  </si>
  <si>
    <t>DOUTOR MAURÍCIO CARDOSO</t>
  </si>
  <si>
    <t>DOUTOR RICARDO</t>
  </si>
  <si>
    <t>ERNESTINA</t>
  </si>
  <si>
    <t>ERVAL GRANDE</t>
  </si>
  <si>
    <t>ERVAL SECO</t>
  </si>
  <si>
    <t>ESPERANÇA DO SUL</t>
  </si>
  <si>
    <t>ESTAÇÃO</t>
  </si>
  <si>
    <t>ESTÂNCIA VELHA</t>
  </si>
  <si>
    <t>FAZENDA VILANOVA</t>
  </si>
  <si>
    <t>FELIZ</t>
  </si>
  <si>
    <t>FONTOURA XAVIER</t>
  </si>
  <si>
    <t>FORMIGUEIRO</t>
  </si>
  <si>
    <t>FORQUETINHA</t>
  </si>
  <si>
    <t>GENERAL CÂMARA</t>
  </si>
  <si>
    <t>GUABIJU</t>
  </si>
  <si>
    <t>HARMONIA</t>
  </si>
  <si>
    <t>HERVEIRAS</t>
  </si>
  <si>
    <t>IMIGRANTE</t>
  </si>
  <si>
    <t>INDEPENDÊNCIA</t>
  </si>
  <si>
    <t>IPIRANGA DO SUL</t>
  </si>
  <si>
    <t>IRAÍ</t>
  </si>
  <si>
    <t>ITAARA</t>
  </si>
  <si>
    <t>ITATI</t>
  </si>
  <si>
    <t>JABOTICABA</t>
  </si>
  <si>
    <t>JACUTINGA</t>
  </si>
  <si>
    <t>JAGUARÃO</t>
  </si>
  <si>
    <t>JAQUIRANA</t>
  </si>
  <si>
    <t>LINDOLFO COLLOR</t>
  </si>
  <si>
    <t>MARATÁ</t>
  </si>
  <si>
    <t>MARCELINO RAMOS</t>
  </si>
  <si>
    <t>MATA</t>
  </si>
  <si>
    <t>MATO CASTELHANO</t>
  </si>
  <si>
    <t>MATO QUEIMADO</t>
  </si>
  <si>
    <t>MIRAGUAÍ</t>
  </si>
  <si>
    <t>MORRO REDONDO</t>
  </si>
  <si>
    <t>NOVA ARAÇÁ</t>
  </si>
  <si>
    <t>NOVA PETRÓPOLIS</t>
  </si>
  <si>
    <t>NOVA RAMADA</t>
  </si>
  <si>
    <t>NOVA ROMA DO SUL</t>
  </si>
  <si>
    <t>NOVA SANTA RITA</t>
  </si>
  <si>
    <t>NOVO BARREIRO</t>
  </si>
  <si>
    <t>NOVO CABRAIS</t>
  </si>
  <si>
    <t>NOVO TIRADENTES</t>
  </si>
  <si>
    <t>PALMARES DO SUL</t>
  </si>
  <si>
    <t>PANTANO GRANDE</t>
  </si>
  <si>
    <t>PARAÍ</t>
  </si>
  <si>
    <t>PASSA SETE</t>
  </si>
  <si>
    <t>PAULO BENTO</t>
  </si>
  <si>
    <t>PINHAL</t>
  </si>
  <si>
    <t>PINHEIRINHO DO VALE</t>
  </si>
  <si>
    <t>PIRATINI</t>
  </si>
  <si>
    <t>POÇO DAS ANTAS</t>
  </si>
  <si>
    <t>PONTE PRETA</t>
  </si>
  <si>
    <t>PORTO LUCENA</t>
  </si>
  <si>
    <t>PORTO XAVIER</t>
  </si>
  <si>
    <t>POUSO NOVO</t>
  </si>
  <si>
    <t>PRESIDENTE LUCENA</t>
  </si>
  <si>
    <t>RESTINGA SÊCA</t>
  </si>
  <si>
    <t>RIOZINHO</t>
  </si>
  <si>
    <t>RONDA ALTA</t>
  </si>
  <si>
    <t>ROQUE GONZALES</t>
  </si>
  <si>
    <t>SALDANHA MARINHO</t>
  </si>
  <si>
    <t>SALTO DO JACUÍ</t>
  </si>
  <si>
    <t>SALVADOR DAS MISSÕES</t>
  </si>
  <si>
    <t>SALVADOR DO SUL</t>
  </si>
  <si>
    <t>SANTA BÁRBARA DO SUL</t>
  </si>
  <si>
    <t>SANTA TEREZA</t>
  </si>
  <si>
    <t>SANTANA DA BOA VISTA</t>
  </si>
  <si>
    <t>SANTO ANTÔNIO DAS MISSÕES</t>
  </si>
  <si>
    <t>SANTO ANTÔNIO DO PALMA</t>
  </si>
  <si>
    <t>SANTO AUGUSTO</t>
  </si>
  <si>
    <t>SANTO CRISTO</t>
  </si>
  <si>
    <t>SÃO JERÔNIMO</t>
  </si>
  <si>
    <t>SÃO JOÃO DO POLÊSINE</t>
  </si>
  <si>
    <t>SÃO JOSÉ DAS MISSÕES</t>
  </si>
  <si>
    <t>SÃO JOSÉ DO HERVAL</t>
  </si>
  <si>
    <t>SÃO JOSÉ DO HORTÊNCIO</t>
  </si>
  <si>
    <t>SÃO JOSÉ DO NORTE</t>
  </si>
  <si>
    <t>SÃO LUIZ GONZAGA</t>
  </si>
  <si>
    <t>SÃO MIGUEL DAS MISSÕES</t>
  </si>
  <si>
    <t>SÃO PAULO DAS MISSÕES</t>
  </si>
  <si>
    <t>SÃO PEDRO DO BUTIÁ</t>
  </si>
  <si>
    <t>SÃO PEDRO DO SUL</t>
  </si>
  <si>
    <t>SÃO SEBASTIÃO DO CAÍ</t>
  </si>
  <si>
    <t>SÃO VALENTIM</t>
  </si>
  <si>
    <t>SÃO VALENTIM DO SUL</t>
  </si>
  <si>
    <t>SÃO VENDELINO</t>
  </si>
  <si>
    <t>SÃO VICENTE DO SUL</t>
  </si>
  <si>
    <t>SEBERI</t>
  </si>
  <si>
    <t>SEDE NOVA</t>
  </si>
  <si>
    <t>SEGREDO</t>
  </si>
  <si>
    <t>SELBACH</t>
  </si>
  <si>
    <t>SERAFINA CORRÊA</t>
  </si>
  <si>
    <t>SERTÃO SANTANA</t>
  </si>
  <si>
    <t>SEVERIANO DE ALMEIDA</t>
  </si>
  <si>
    <t>SILVEIRA MARTINS</t>
  </si>
  <si>
    <t>TABAÍ</t>
  </si>
  <si>
    <t>TAQUARA</t>
  </si>
  <si>
    <t>TAQUARI</t>
  </si>
  <si>
    <t>TOROPI</t>
  </si>
  <si>
    <t>TRAMANDAÍ</t>
  </si>
  <si>
    <t>TRÊS ARROIOS</t>
  </si>
  <si>
    <t>TRÊS DE MAIO</t>
  </si>
  <si>
    <t>TRÊS FORQUILHAS</t>
  </si>
  <si>
    <t>TRÊS PALMEIRAS</t>
  </si>
  <si>
    <t>TRINDADE DO SUL</t>
  </si>
  <si>
    <t>TUCUNDUVA</t>
  </si>
  <si>
    <t>TUNAS</t>
  </si>
  <si>
    <t>TUPANCIRETÃ</t>
  </si>
  <si>
    <t>UNISTALDA</t>
  </si>
  <si>
    <t>VALE REAL</t>
  </si>
  <si>
    <t>VESPASIANO CORRÊA</t>
  </si>
  <si>
    <t>VICENTE DUTRA</t>
  </si>
  <si>
    <t>VILA FLORES</t>
  </si>
  <si>
    <t>VILA MARIA</t>
  </si>
  <si>
    <t>VILA NOVA DO SUL</t>
  </si>
  <si>
    <t>VISTA ALEGRE DO PRATA</t>
  </si>
  <si>
    <t>WESTFÁLIA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</si>
</sst>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.0%"/>
    <numFmt numFmtId="165" formatCode="#,##0;#,##0"/>
    <numFmt numFmtId="166" formatCode="_-* #,##0_-;\-* #,##0_-;_-* &quot;-&quot;??_-;_-@_-"/>
    <numFmt numFmtId="167" formatCode="0;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name val="Lucida Console"/>
      <family val="3"/>
    </font>
    <font>
      <sz val="10"/>
      <name val="Lucida Console"/>
      <family val="3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E5E5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medium">
        <color theme="0" tint="-0.34998626667073579"/>
      </left>
      <right/>
      <top style="medium">
        <color theme="0" tint="-0.34998626667073579"/>
      </top>
      <bottom style="medium">
        <color theme="0" tint="-0.34998626667073579"/>
      </bottom>
      <diagonal/>
    </border>
    <border>
      <left/>
      <right/>
      <top style="medium">
        <color theme="0" tint="-0.34998626667073579"/>
      </top>
      <bottom style="medium">
        <color theme="0" tint="-0.34998626667073579"/>
      </bottom>
      <diagonal/>
    </border>
    <border>
      <left/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</cellStyleXfs>
  <cellXfs count="109">
    <xf numFmtId="0" fontId="0" fillId="0" borderId="0" xfId="0"/>
    <xf numFmtId="164" fontId="4" fillId="0" borderId="0" xfId="1" applyNumberFormat="1" applyFont="1" applyBorder="1" applyAlignment="1" applyProtection="1">
      <alignment horizontal="right" indent="1"/>
      <protection hidden="1"/>
    </xf>
    <xf numFmtId="164" fontId="4" fillId="2" borderId="0" xfId="1" applyNumberFormat="1" applyFont="1" applyFill="1" applyBorder="1" applyAlignment="1" applyProtection="1">
      <alignment horizontal="right" indent="1"/>
      <protection hidden="1"/>
    </xf>
    <xf numFmtId="1" fontId="3" fillId="3" borderId="0" xfId="1" applyNumberFormat="1" applyFont="1" applyFill="1" applyBorder="1" applyAlignment="1" applyProtection="1">
      <alignment horizontal="left"/>
      <protection hidden="1"/>
    </xf>
    <xf numFmtId="3" fontId="3" fillId="3" borderId="0" xfId="0" applyNumberFormat="1" applyFont="1" applyFill="1" applyAlignment="1">
      <alignment horizontal="center"/>
    </xf>
    <xf numFmtId="1" fontId="4" fillId="0" borderId="0" xfId="1" applyNumberFormat="1" applyFont="1" applyBorder="1" applyAlignment="1" applyProtection="1">
      <alignment horizontal="left"/>
      <protection hidden="1"/>
    </xf>
    <xf numFmtId="1" fontId="4" fillId="2" borderId="0" xfId="1" applyNumberFormat="1" applyFont="1" applyFill="1" applyBorder="1" applyAlignment="1" applyProtection="1">
      <alignment horizontal="left"/>
      <protection hidden="1"/>
    </xf>
    <xf numFmtId="0" fontId="5" fillId="0" borderId="0" xfId="0" applyFont="1"/>
    <xf numFmtId="1" fontId="6" fillId="2" borderId="0" xfId="1" applyNumberFormat="1" applyFont="1" applyFill="1" applyBorder="1" applyAlignment="1" applyProtection="1">
      <alignment horizontal="left"/>
      <protection hidden="1"/>
    </xf>
    <xf numFmtId="3" fontId="6" fillId="2" borderId="0" xfId="1" applyNumberFormat="1" applyFont="1" applyFill="1" applyBorder="1" applyAlignment="1" applyProtection="1">
      <alignment horizontal="right" indent="1"/>
      <protection hidden="1"/>
    </xf>
    <xf numFmtId="164" fontId="6" fillId="2" borderId="0" xfId="1" applyNumberFormat="1" applyFont="1" applyFill="1" applyBorder="1" applyAlignment="1" applyProtection="1">
      <alignment horizontal="right" indent="1"/>
      <protection hidden="1"/>
    </xf>
    <xf numFmtId="1" fontId="8" fillId="3" borderId="0" xfId="1" applyNumberFormat="1" applyFont="1" applyFill="1" applyBorder="1" applyAlignment="1" applyProtection="1">
      <alignment horizontal="left"/>
      <protection hidden="1"/>
    </xf>
    <xf numFmtId="0" fontId="8" fillId="3" borderId="0" xfId="0" applyFont="1" applyFill="1"/>
    <xf numFmtId="3" fontId="8" fillId="3" borderId="0" xfId="0" applyNumberFormat="1" applyFont="1" applyFill="1"/>
    <xf numFmtId="17" fontId="7" fillId="3" borderId="0" xfId="0" applyNumberFormat="1" applyFont="1" applyFill="1" applyAlignment="1">
      <alignment horizontal="center" vertical="center" wrapText="1"/>
    </xf>
    <xf numFmtId="0" fontId="9" fillId="4" borderId="0" xfId="0" applyFont="1" applyFill="1" applyAlignment="1">
      <alignment horizontal="centerContinuous"/>
    </xf>
    <xf numFmtId="0" fontId="6" fillId="4" borderId="0" xfId="0" applyFont="1" applyFill="1" applyAlignment="1">
      <alignment horizontal="centerContinuous"/>
    </xf>
    <xf numFmtId="1" fontId="11" fillId="0" borderId="0" xfId="1" applyNumberFormat="1" applyFont="1" applyBorder="1" applyAlignment="1" applyProtection="1">
      <alignment horizontal="left"/>
      <protection hidden="1"/>
    </xf>
    <xf numFmtId="164" fontId="11" fillId="0" borderId="0" xfId="1" applyNumberFormat="1" applyFont="1" applyBorder="1" applyAlignment="1" applyProtection="1">
      <alignment horizontal="right" indent="1"/>
      <protection hidden="1"/>
    </xf>
    <xf numFmtId="1" fontId="11" fillId="2" borderId="0" xfId="1" applyNumberFormat="1" applyFont="1" applyFill="1" applyBorder="1" applyAlignment="1" applyProtection="1">
      <alignment horizontal="left"/>
      <protection hidden="1"/>
    </xf>
    <xf numFmtId="164" fontId="11" fillId="2" borderId="0" xfId="1" applyNumberFormat="1" applyFont="1" applyFill="1" applyBorder="1" applyAlignment="1" applyProtection="1">
      <alignment horizontal="right" indent="1"/>
      <protection hidden="1"/>
    </xf>
    <xf numFmtId="1" fontId="10" fillId="3" borderId="0" xfId="1" applyNumberFormat="1" applyFont="1" applyFill="1" applyBorder="1" applyAlignment="1" applyProtection="1">
      <alignment horizontal="left"/>
      <protection hidden="1"/>
    </xf>
    <xf numFmtId="3" fontId="10" fillId="3" borderId="0" xfId="0" applyNumberFormat="1" applyFont="1" applyFill="1" applyAlignment="1">
      <alignment horizontal="center"/>
    </xf>
    <xf numFmtId="0" fontId="10" fillId="3" borderId="0" xfId="0" applyFont="1" applyFill="1"/>
    <xf numFmtId="0" fontId="12" fillId="4" borderId="0" xfId="0" applyFont="1" applyFill="1" applyAlignment="1">
      <alignment horizontal="centerContinuous"/>
    </xf>
    <xf numFmtId="165" fontId="11" fillId="0" borderId="0" xfId="1" applyNumberFormat="1" applyFont="1" applyBorder="1" applyAlignment="1" applyProtection="1">
      <alignment horizontal="right" indent="1"/>
      <protection hidden="1"/>
    </xf>
    <xf numFmtId="165" fontId="11" fillId="2" borderId="0" xfId="1" applyNumberFormat="1" applyFont="1" applyFill="1" applyBorder="1" applyAlignment="1" applyProtection="1">
      <alignment horizontal="right" indent="1"/>
      <protection hidden="1"/>
    </xf>
    <xf numFmtId="165" fontId="10" fillId="3" borderId="0" xfId="0" applyNumberFormat="1" applyFont="1" applyFill="1" applyAlignment="1">
      <alignment horizontal="right" indent="1"/>
    </xf>
    <xf numFmtId="17" fontId="7" fillId="3" borderId="0" xfId="0" applyNumberFormat="1" applyFont="1" applyFill="1" applyAlignment="1">
      <alignment horizontal="center" vertical="center"/>
    </xf>
    <xf numFmtId="165" fontId="11" fillId="0" borderId="0" xfId="1" applyNumberFormat="1" applyFont="1" applyBorder="1" applyAlignment="1" applyProtection="1">
      <protection hidden="1"/>
    </xf>
    <xf numFmtId="165" fontId="11" fillId="2" borderId="0" xfId="1" applyNumberFormat="1" applyFont="1" applyFill="1" applyBorder="1" applyAlignment="1" applyProtection="1">
      <protection hidden="1"/>
    </xf>
    <xf numFmtId="0" fontId="13" fillId="0" borderId="4" xfId="0" applyFont="1" applyBorder="1"/>
    <xf numFmtId="0" fontId="0" fillId="0" borderId="5" xfId="0" applyBorder="1"/>
    <xf numFmtId="0" fontId="15" fillId="3" borderId="9" xfId="0" applyFont="1" applyFill="1" applyBorder="1"/>
    <xf numFmtId="0" fontId="14" fillId="3" borderId="10" xfId="0" applyFont="1" applyFill="1" applyBorder="1"/>
    <xf numFmtId="0" fontId="14" fillId="3" borderId="11" xfId="0" applyFont="1" applyFill="1" applyBorder="1"/>
    <xf numFmtId="0" fontId="13" fillId="5" borderId="4" xfId="0" applyFont="1" applyFill="1" applyBorder="1"/>
    <xf numFmtId="0" fontId="0" fillId="5" borderId="0" xfId="0" applyFill="1"/>
    <xf numFmtId="0" fontId="0" fillId="5" borderId="0" xfId="0" applyFill="1" applyAlignment="1">
      <alignment horizontal="left" vertical="center"/>
    </xf>
    <xf numFmtId="0" fontId="0" fillId="5" borderId="5" xfId="0" applyFill="1" applyBorder="1" applyAlignment="1">
      <alignment horizontal="left" vertical="center"/>
    </xf>
    <xf numFmtId="0" fontId="0" fillId="5" borderId="5" xfId="0" applyFill="1" applyBorder="1"/>
    <xf numFmtId="0" fontId="13" fillId="5" borderId="6" xfId="0" applyFont="1" applyFill="1" applyBorder="1"/>
    <xf numFmtId="0" fontId="0" fillId="5" borderId="7" xfId="0" applyFill="1" applyBorder="1"/>
    <xf numFmtId="0" fontId="0" fillId="5" borderId="8" xfId="0" applyFill="1" applyBorder="1"/>
    <xf numFmtId="1" fontId="11" fillId="0" borderId="0" xfId="1" applyNumberFormat="1" applyFont="1" applyBorder="1" applyAlignment="1" applyProtection="1">
      <alignment horizontal="center" vertical="center"/>
      <protection hidden="1"/>
    </xf>
    <xf numFmtId="1" fontId="11" fillId="2" borderId="0" xfId="1" applyNumberFormat="1" applyFont="1" applyFill="1" applyBorder="1" applyAlignment="1" applyProtection="1">
      <alignment horizontal="center" vertical="center"/>
      <protection hidden="1"/>
    </xf>
    <xf numFmtId="3" fontId="11" fillId="0" borderId="0" xfId="1" applyNumberFormat="1" applyFont="1" applyBorder="1" applyAlignment="1" applyProtection="1">
      <alignment horizontal="right" vertical="center" indent="1"/>
      <protection hidden="1"/>
    </xf>
    <xf numFmtId="165" fontId="11" fillId="2" borderId="0" xfId="1" applyNumberFormat="1" applyFont="1" applyFill="1" applyBorder="1" applyAlignment="1" applyProtection="1">
      <alignment horizontal="right" vertical="center" indent="1"/>
      <protection hidden="1"/>
    </xf>
    <xf numFmtId="3" fontId="11" fillId="2" borderId="0" xfId="1" applyNumberFormat="1" applyFont="1" applyFill="1" applyBorder="1" applyAlignment="1" applyProtection="1">
      <alignment horizontal="right" vertical="center" indent="1"/>
      <protection hidden="1"/>
    </xf>
    <xf numFmtId="3" fontId="10" fillId="3" borderId="0" xfId="0" applyNumberFormat="1" applyFont="1" applyFill="1" applyAlignment="1">
      <alignment horizontal="right"/>
    </xf>
    <xf numFmtId="165" fontId="0" fillId="0" borderId="0" xfId="0" applyNumberFormat="1"/>
    <xf numFmtId="166" fontId="11" fillId="0" borderId="0" xfId="3" applyNumberFormat="1" applyFont="1" applyBorder="1" applyAlignment="1" applyProtection="1">
      <alignment horizontal="right" indent="1"/>
      <protection hidden="1"/>
    </xf>
    <xf numFmtId="3" fontId="11" fillId="0" borderId="0" xfId="1" applyNumberFormat="1" applyFont="1" applyBorder="1" applyAlignment="1" applyProtection="1">
      <alignment horizontal="center"/>
      <protection hidden="1"/>
    </xf>
    <xf numFmtId="164" fontId="11" fillId="0" borderId="0" xfId="1" applyNumberFormat="1" applyFont="1" applyBorder="1" applyAlignment="1" applyProtection="1">
      <alignment horizontal="center"/>
      <protection hidden="1"/>
    </xf>
    <xf numFmtId="3" fontId="11" fillId="2" borderId="0" xfId="1" applyNumberFormat="1" applyFont="1" applyFill="1" applyBorder="1" applyAlignment="1" applyProtection="1">
      <alignment horizontal="center"/>
      <protection hidden="1"/>
    </xf>
    <xf numFmtId="3" fontId="10" fillId="0" borderId="0" xfId="1" applyNumberFormat="1" applyFont="1" applyBorder="1" applyAlignment="1" applyProtection="1">
      <alignment horizontal="center"/>
      <protection hidden="1"/>
    </xf>
    <xf numFmtId="3" fontId="10" fillId="2" borderId="0" xfId="1" applyNumberFormat="1" applyFont="1" applyFill="1" applyBorder="1" applyAlignment="1" applyProtection="1">
      <alignment horizontal="center"/>
      <protection hidden="1"/>
    </xf>
    <xf numFmtId="1" fontId="4" fillId="0" borderId="0" xfId="1" applyNumberFormat="1" applyFont="1" applyBorder="1" applyAlignment="1" applyProtection="1">
      <alignment horizontal="right" indent="1"/>
      <protection hidden="1"/>
    </xf>
    <xf numFmtId="1" fontId="4" fillId="2" borderId="0" xfId="1" applyNumberFormat="1" applyFont="1" applyFill="1" applyBorder="1" applyAlignment="1" applyProtection="1">
      <alignment horizontal="right" indent="1"/>
      <protection hidden="1"/>
    </xf>
    <xf numFmtId="1" fontId="11" fillId="0" borderId="0" xfId="1" applyNumberFormat="1" applyFont="1" applyBorder="1" applyAlignment="1" applyProtection="1">
      <alignment horizontal="right" indent="1"/>
      <protection hidden="1"/>
    </xf>
    <xf numFmtId="1" fontId="11" fillId="2" borderId="0" xfId="1" applyNumberFormat="1" applyFont="1" applyFill="1" applyBorder="1" applyAlignment="1" applyProtection="1">
      <alignment horizontal="right" indent="1"/>
      <protection hidden="1"/>
    </xf>
    <xf numFmtId="0" fontId="17" fillId="0" borderId="0" xfId="0" applyFont="1" applyAlignment="1">
      <alignment horizontal="left"/>
    </xf>
    <xf numFmtId="0" fontId="17" fillId="0" borderId="0" xfId="0" applyFont="1"/>
    <xf numFmtId="1" fontId="4" fillId="6" borderId="0" xfId="1" applyNumberFormat="1" applyFont="1" applyFill="1" applyBorder="1" applyAlignment="1" applyProtection="1">
      <alignment horizontal="right" indent="1"/>
      <protection hidden="1"/>
    </xf>
    <xf numFmtId="1" fontId="4" fillId="6" borderId="0" xfId="1" applyNumberFormat="1" applyFont="1" applyFill="1" applyBorder="1" applyAlignment="1" applyProtection="1">
      <alignment horizontal="left"/>
      <protection hidden="1"/>
    </xf>
    <xf numFmtId="164" fontId="4" fillId="6" borderId="0" xfId="1" applyNumberFormat="1" applyFont="1" applyFill="1" applyBorder="1" applyAlignment="1" applyProtection="1">
      <alignment horizontal="right" indent="1"/>
      <protection hidden="1"/>
    </xf>
    <xf numFmtId="164" fontId="10" fillId="3" borderId="0" xfId="1" applyNumberFormat="1" applyFont="1" applyFill="1" applyAlignment="1">
      <alignment horizontal="right" indent="1"/>
    </xf>
    <xf numFmtId="17" fontId="7" fillId="3" borderId="0" xfId="0" applyNumberFormat="1" applyFont="1" applyFill="1" applyAlignment="1">
      <alignment horizontal="center" wrapText="1"/>
    </xf>
    <xf numFmtId="0" fontId="7" fillId="3" borderId="0" xfId="0" applyFont="1" applyFill="1" applyAlignment="1">
      <alignment horizontal="center" vertical="center"/>
    </xf>
    <xf numFmtId="3" fontId="6" fillId="6" borderId="0" xfId="1" applyNumberFormat="1" applyFont="1" applyFill="1" applyBorder="1" applyAlignment="1" applyProtection="1">
      <alignment horizontal="right" indent="1"/>
      <protection hidden="1"/>
    </xf>
    <xf numFmtId="164" fontId="6" fillId="6" borderId="0" xfId="1" applyNumberFormat="1" applyFont="1" applyFill="1" applyBorder="1" applyAlignment="1" applyProtection="1">
      <alignment horizontal="right" indent="1"/>
      <protection hidden="1"/>
    </xf>
    <xf numFmtId="1" fontId="6" fillId="6" borderId="0" xfId="1" applyNumberFormat="1" applyFont="1" applyFill="1" applyBorder="1" applyAlignment="1" applyProtection="1">
      <alignment horizontal="left"/>
      <protection hidden="1"/>
    </xf>
    <xf numFmtId="1" fontId="11" fillId="6" borderId="12" xfId="1" applyNumberFormat="1" applyFont="1" applyFill="1" applyBorder="1" applyAlignment="1" applyProtection="1">
      <alignment horizontal="left"/>
      <protection hidden="1"/>
    </xf>
    <xf numFmtId="165" fontId="11" fillId="0" borderId="12" xfId="1" applyNumberFormat="1" applyFont="1" applyBorder="1" applyAlignment="1" applyProtection="1">
      <protection hidden="1"/>
    </xf>
    <xf numFmtId="1" fontId="11" fillId="6" borderId="13" xfId="1" applyNumberFormat="1" applyFont="1" applyFill="1" applyBorder="1" applyAlignment="1" applyProtection="1">
      <alignment horizontal="left"/>
      <protection hidden="1"/>
    </xf>
    <xf numFmtId="165" fontId="11" fillId="2" borderId="13" xfId="1" applyNumberFormat="1" applyFont="1" applyFill="1" applyBorder="1" applyAlignment="1" applyProtection="1">
      <protection hidden="1"/>
    </xf>
    <xf numFmtId="165" fontId="11" fillId="0" borderId="13" xfId="1" applyNumberFormat="1" applyFont="1" applyBorder="1" applyAlignment="1" applyProtection="1">
      <protection hidden="1"/>
    </xf>
    <xf numFmtId="1" fontId="11" fillId="6" borderId="14" xfId="1" applyNumberFormat="1" applyFont="1" applyFill="1" applyBorder="1" applyAlignment="1" applyProtection="1">
      <alignment horizontal="left"/>
      <protection hidden="1"/>
    </xf>
    <xf numFmtId="165" fontId="11" fillId="2" borderId="14" xfId="1" applyNumberFormat="1" applyFont="1" applyFill="1" applyBorder="1" applyAlignment="1" applyProtection="1">
      <protection hidden="1"/>
    </xf>
    <xf numFmtId="165" fontId="11" fillId="0" borderId="14" xfId="1" applyNumberFormat="1" applyFont="1" applyBorder="1" applyAlignment="1" applyProtection="1">
      <protection hidden="1"/>
    </xf>
    <xf numFmtId="165" fontId="11" fillId="6" borderId="12" xfId="1" applyNumberFormat="1" applyFont="1" applyFill="1" applyBorder="1" applyAlignment="1" applyProtection="1">
      <protection hidden="1"/>
    </xf>
    <xf numFmtId="0" fontId="0" fillId="6" borderId="12" xfId="0" applyFill="1" applyBorder="1"/>
    <xf numFmtId="165" fontId="11" fillId="6" borderId="13" xfId="1" applyNumberFormat="1" applyFont="1" applyFill="1" applyBorder="1" applyAlignment="1" applyProtection="1">
      <protection hidden="1"/>
    </xf>
    <xf numFmtId="0" fontId="0" fillId="6" borderId="13" xfId="0" applyFill="1" applyBorder="1"/>
    <xf numFmtId="165" fontId="11" fillId="6" borderId="14" xfId="1" applyNumberFormat="1" applyFont="1" applyFill="1" applyBorder="1" applyAlignment="1" applyProtection="1">
      <protection hidden="1"/>
    </xf>
    <xf numFmtId="0" fontId="0" fillId="6" borderId="14" xfId="0" applyFill="1" applyBorder="1"/>
    <xf numFmtId="3" fontId="4" fillId="0" borderId="0" xfId="1" applyNumberFormat="1" applyFont="1" applyBorder="1" applyAlignment="1" applyProtection="1">
      <alignment horizontal="center"/>
      <protection hidden="1"/>
    </xf>
    <xf numFmtId="164" fontId="4" fillId="0" borderId="0" xfId="1" applyNumberFormat="1" applyFont="1" applyBorder="1" applyAlignment="1" applyProtection="1">
      <alignment horizontal="center"/>
      <protection hidden="1"/>
    </xf>
    <xf numFmtId="3" fontId="4" fillId="2" borderId="0" xfId="1" applyNumberFormat="1" applyFont="1" applyFill="1" applyBorder="1" applyAlignment="1" applyProtection="1">
      <alignment horizontal="center"/>
      <protection hidden="1"/>
    </xf>
    <xf numFmtId="3" fontId="3" fillId="0" borderId="0" xfId="1" applyNumberFormat="1" applyFont="1" applyBorder="1" applyAlignment="1" applyProtection="1">
      <alignment horizontal="center"/>
      <protection hidden="1"/>
    </xf>
    <xf numFmtId="3" fontId="3" fillId="2" borderId="0" xfId="1" applyNumberFormat="1" applyFont="1" applyFill="1" applyBorder="1" applyAlignment="1" applyProtection="1">
      <alignment horizontal="center"/>
      <protection hidden="1"/>
    </xf>
    <xf numFmtId="1" fontId="11" fillId="2" borderId="0" xfId="1" quotePrefix="1" applyNumberFormat="1" applyFont="1" applyFill="1" applyBorder="1" applyAlignment="1" applyProtection="1">
      <alignment horizontal="center" vertical="center"/>
      <protection hidden="1"/>
    </xf>
    <xf numFmtId="167" fontId="0" fillId="0" borderId="0" xfId="0" applyNumberFormat="1"/>
    <xf numFmtId="1" fontId="11" fillId="0" borderId="0" xfId="1" quotePrefix="1" applyNumberFormat="1" applyFont="1" applyBorder="1" applyAlignment="1" applyProtection="1">
      <alignment horizontal="left"/>
      <protection hidden="1"/>
    </xf>
    <xf numFmtId="165" fontId="0" fillId="3" borderId="0" xfId="0" applyNumberFormat="1" applyFill="1" applyAlignment="1">
      <alignment horizontal="right" indent="1"/>
    </xf>
    <xf numFmtId="0" fontId="13" fillId="0" borderId="4" xfId="0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3" fillId="5" borderId="4" xfId="0" applyFont="1" applyFill="1" applyBorder="1" applyAlignment="1">
      <alignment horizontal="left" vertical="center"/>
    </xf>
    <xf numFmtId="0" fontId="13" fillId="5" borderId="0" xfId="0" applyFont="1" applyFill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0" fillId="5" borderId="0" xfId="0" applyFill="1" applyAlignment="1">
      <alignment horizontal="left" vertical="center" wrapText="1"/>
    </xf>
    <xf numFmtId="0" fontId="0" fillId="5" borderId="5" xfId="0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</cellXfs>
  <cellStyles count="4">
    <cellStyle name="Normal" xfId="0" builtinId="0"/>
    <cellStyle name="Normal 2" xfId="2" xr:uid="{00000000-0005-0000-0000-000001000000}"/>
    <cellStyle name="Porcentagem" xfId="1" builtinId="5"/>
    <cellStyle name="Vírgula" xfId="3" builtinId="3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5" formatCode="#,##0;#,##0"/>
      <alignment horizontal="general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5" formatCode="#,##0;#,##0"/>
      <alignment horizontal="general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5" formatCode="#,##0;#,##0"/>
      <alignment horizontal="general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" formatCode="0"/>
      <alignment horizontal="left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bottom" textRotation="0" wrapText="0" indent="0" justifyLastLine="0" shrinkToFit="0" readingOrder="0"/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numFmt numFmtId="22" formatCode="mmm/yy"/>
      <fill>
        <patternFill patternType="solid">
          <fgColor indexed="64"/>
          <bgColor rgb="FFFF7C8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5" formatCode="#,##0;#,##0"/>
      <alignment horizontal="general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5" formatCode="#,##0;#,##0"/>
      <alignment horizontal="general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5" formatCode="#,##0;#,##0"/>
      <alignment horizontal="general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" formatCode="0"/>
      <alignment horizontal="left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bottom" textRotation="0" wrapText="0" indent="0" justifyLastLine="0" shrinkToFit="0" readingOrder="0"/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numFmt numFmtId="22" formatCode="mmm/yy"/>
      <fill>
        <patternFill patternType="solid">
          <fgColor indexed="64"/>
          <bgColor rgb="FFFF7C80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FF4B4B"/>
      <color rgb="FFFF5050"/>
      <color rgb="FFFFB3B5"/>
      <color rgb="FFFFA7A9"/>
      <color rgb="FFFF7C80"/>
      <color rgb="FFFF66CC"/>
      <color rgb="FFFFE5E5"/>
      <color rgb="FFFF6699"/>
      <color rgb="FFFF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1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2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3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4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5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6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7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9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'02 - Resumo dos Acidentes com V'!$C$7</c:f>
              <c:strCache>
                <c:ptCount val="1"/>
                <c:pt idx="0">
                  <c:v>Qtde</c:v>
                </c:pt>
              </c:strCache>
            </c:strRef>
          </c:tx>
          <c:spPr>
            <a:solidFill>
              <a:srgbClr val="FF7C80"/>
            </a:solidFill>
          </c:spPr>
          <c:invertIfNegative val="0"/>
          <c:dLbls>
            <c:dLbl>
              <c:idx val="1"/>
              <c:spPr>
                <a:noFill/>
              </c:spPr>
              <c:txPr>
                <a:bodyPr/>
                <a:lstStyle/>
                <a:p>
                  <a:pPr algn="ctr" rtl="0">
                    <a:defRPr/>
                  </a:pPr>
                  <a:endParaRPr lang="pt-BR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6A76-6B4F-973A-24D090FEEC62}"/>
                </c:ext>
              </c:extLst>
            </c:dLbl>
            <c:dLbl>
              <c:idx val="4"/>
              <c:spPr>
                <a:noFill/>
              </c:spPr>
              <c:txPr>
                <a:bodyPr/>
                <a:lstStyle/>
                <a:p>
                  <a:pPr>
                    <a:defRPr/>
                  </a:pPr>
                  <a:endParaRPr lang="pt-BR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6A76-6B4F-973A-24D090FEEC62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'02 - Resumo dos Acidentes com V'!$B$8:$B$16</c:f>
              <c:strCache>
                <c:ptCount val="9"/>
                <c:pt idx="0">
                  <c:v>Atropelamento com pedestre</c:v>
                </c:pt>
                <c:pt idx="1">
                  <c:v>Colisão frontal</c:v>
                </c:pt>
                <c:pt idx="2">
                  <c:v>Colisão</c:v>
                </c:pt>
                <c:pt idx="3">
                  <c:v>Choque</c:v>
                </c:pt>
                <c:pt idx="4">
                  <c:v>Colisão lateral</c:v>
                </c:pt>
                <c:pt idx="5">
                  <c:v>Tombamento</c:v>
                </c:pt>
                <c:pt idx="6">
                  <c:v>Capotamento</c:v>
                </c:pt>
                <c:pt idx="7">
                  <c:v>Colisão traseira</c:v>
                </c:pt>
                <c:pt idx="8">
                  <c:v>Não informado</c:v>
                </c:pt>
              </c:strCache>
            </c:strRef>
          </c:cat>
          <c:val>
            <c:numRef>
              <c:f>'02 - Resumo dos Acidentes com V'!$C$8:$C$16</c:f>
              <c:numCache>
                <c:formatCode>#,##0</c:formatCode>
                <c:ptCount val="9"/>
                <c:pt idx="0">
                  <c:v>274</c:v>
                </c:pt>
                <c:pt idx="1">
                  <c:v>264</c:v>
                </c:pt>
                <c:pt idx="2">
                  <c:v>242</c:v>
                </c:pt>
                <c:pt idx="3">
                  <c:v>198</c:v>
                </c:pt>
                <c:pt idx="4">
                  <c:v>144</c:v>
                </c:pt>
                <c:pt idx="5">
                  <c:v>135</c:v>
                </c:pt>
                <c:pt idx="6">
                  <c:v>91</c:v>
                </c:pt>
                <c:pt idx="7">
                  <c:v>70</c:v>
                </c:pt>
                <c:pt idx="8">
                  <c:v>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C4-452A-93CB-FCEB273D8344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9"/>
        <c:axId val="102250496"/>
        <c:axId val="98317952"/>
      </c:barChart>
      <c:catAx>
        <c:axId val="102250496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b="1"/>
            </a:pPr>
            <a:endParaRPr lang="pt-BR"/>
          </a:p>
        </c:txPr>
        <c:crossAx val="98317952"/>
        <c:crosses val="autoZero"/>
        <c:auto val="1"/>
        <c:lblAlgn val="ctr"/>
        <c:lblOffset val="100"/>
        <c:noMultiLvlLbl val="0"/>
      </c:catAx>
      <c:valAx>
        <c:axId val="98317952"/>
        <c:scaling>
          <c:orientation val="minMax"/>
        </c:scaling>
        <c:delete val="1"/>
        <c:axPos val="t"/>
        <c:numFmt formatCode="#,##0" sourceLinked="1"/>
        <c:majorTickMark val="out"/>
        <c:minorTickMark val="none"/>
        <c:tickLblPos val="nextTo"/>
        <c:crossAx val="10225049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+mn-lt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'04 - Acidentes Fatais por Dia'!$B$27</c:f>
              <c:strCache>
                <c:ptCount val="1"/>
                <c:pt idx="0">
                  <c:v>Manhã</c:v>
                </c:pt>
              </c:strCache>
            </c:strRef>
          </c:tx>
          <c:spPr>
            <a:solidFill>
              <a:srgbClr val="FF505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  <a:latin typeface="Lucida Console" panose="020B0609040504020204" pitchFamily="49" charset="0"/>
                  </a:defRPr>
                </a:pPr>
                <a:endParaRPr lang="pt-B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'04 - Acidentes Fatais por Dia'!$C$26:$I$26</c:f>
              <c:strCache>
                <c:ptCount val="7"/>
                <c:pt idx="0">
                  <c:v>Domingo</c:v>
                </c:pt>
                <c:pt idx="1">
                  <c:v>Segunda</c:v>
                </c:pt>
                <c:pt idx="2">
                  <c:v>Terça</c:v>
                </c:pt>
                <c:pt idx="3">
                  <c:v>Quarta</c:v>
                </c:pt>
                <c:pt idx="4">
                  <c:v>Quinta</c:v>
                </c:pt>
                <c:pt idx="5">
                  <c:v>Sexta</c:v>
                </c:pt>
                <c:pt idx="6">
                  <c:v>Sábado</c:v>
                </c:pt>
              </c:strCache>
            </c:strRef>
          </c:cat>
          <c:val>
            <c:numRef>
              <c:f>'04 - Acidentes Fatais por Dia'!$C$27:$I$27</c:f>
              <c:numCache>
                <c:formatCode>#,##0</c:formatCode>
                <c:ptCount val="7"/>
                <c:pt idx="0">
                  <c:v>40</c:v>
                </c:pt>
                <c:pt idx="1">
                  <c:v>48</c:v>
                </c:pt>
                <c:pt idx="2">
                  <c:v>47</c:v>
                </c:pt>
                <c:pt idx="3">
                  <c:v>46</c:v>
                </c:pt>
                <c:pt idx="4">
                  <c:v>45</c:v>
                </c:pt>
                <c:pt idx="5">
                  <c:v>47</c:v>
                </c:pt>
                <c:pt idx="6">
                  <c:v>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45-4F1E-8F1B-FA7D97FCC779}"/>
            </c:ext>
          </c:extLst>
        </c:ser>
        <c:ser>
          <c:idx val="1"/>
          <c:order val="1"/>
          <c:tx>
            <c:strRef>
              <c:f>'04 - Acidentes Fatais por Dia'!$B$28</c:f>
              <c:strCache>
                <c:ptCount val="1"/>
                <c:pt idx="0">
                  <c:v>Tarde</c:v>
                </c:pt>
              </c:strCache>
            </c:strRef>
          </c:tx>
          <c:spPr>
            <a:solidFill>
              <a:srgbClr val="FF7C8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latin typeface="Lucida Console" panose="020B0609040504020204" pitchFamily="49" charset="0"/>
                  </a:defRPr>
                </a:pPr>
                <a:endParaRPr lang="pt-B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'04 - Acidentes Fatais por Dia'!$C$26:$I$26</c:f>
              <c:strCache>
                <c:ptCount val="7"/>
                <c:pt idx="0">
                  <c:v>Domingo</c:v>
                </c:pt>
                <c:pt idx="1">
                  <c:v>Segunda</c:v>
                </c:pt>
                <c:pt idx="2">
                  <c:v>Terça</c:v>
                </c:pt>
                <c:pt idx="3">
                  <c:v>Quarta</c:v>
                </c:pt>
                <c:pt idx="4">
                  <c:v>Quinta</c:v>
                </c:pt>
                <c:pt idx="5">
                  <c:v>Sexta</c:v>
                </c:pt>
                <c:pt idx="6">
                  <c:v>Sábado</c:v>
                </c:pt>
              </c:strCache>
            </c:strRef>
          </c:cat>
          <c:val>
            <c:numRef>
              <c:f>'04 - Acidentes Fatais por Dia'!$C$28:$I$28</c:f>
              <c:numCache>
                <c:formatCode>#,##0</c:formatCode>
                <c:ptCount val="7"/>
                <c:pt idx="0">
                  <c:v>59</c:v>
                </c:pt>
                <c:pt idx="1">
                  <c:v>57</c:v>
                </c:pt>
                <c:pt idx="2">
                  <c:v>55</c:v>
                </c:pt>
                <c:pt idx="3">
                  <c:v>67</c:v>
                </c:pt>
                <c:pt idx="4">
                  <c:v>41</c:v>
                </c:pt>
                <c:pt idx="5">
                  <c:v>48</c:v>
                </c:pt>
                <c:pt idx="6">
                  <c:v>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45-4F1E-8F1B-FA7D97FCC779}"/>
            </c:ext>
          </c:extLst>
        </c:ser>
        <c:ser>
          <c:idx val="2"/>
          <c:order val="2"/>
          <c:tx>
            <c:strRef>
              <c:f>'04 - Acidentes Fatais por Dia'!$B$29</c:f>
              <c:strCache>
                <c:ptCount val="1"/>
                <c:pt idx="0">
                  <c:v>Noite</c:v>
                </c:pt>
              </c:strCache>
            </c:strRef>
          </c:tx>
          <c:spPr>
            <a:solidFill>
              <a:srgbClr val="FFDDDD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latin typeface="Lucida Console" panose="020B0609040504020204" pitchFamily="49" charset="0"/>
                  </a:defRPr>
                </a:pPr>
                <a:endParaRPr lang="pt-B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'04 - Acidentes Fatais por Dia'!$C$26:$I$26</c:f>
              <c:strCache>
                <c:ptCount val="7"/>
                <c:pt idx="0">
                  <c:v>Domingo</c:v>
                </c:pt>
                <c:pt idx="1">
                  <c:v>Segunda</c:v>
                </c:pt>
                <c:pt idx="2">
                  <c:v>Terça</c:v>
                </c:pt>
                <c:pt idx="3">
                  <c:v>Quarta</c:v>
                </c:pt>
                <c:pt idx="4">
                  <c:v>Quinta</c:v>
                </c:pt>
                <c:pt idx="5">
                  <c:v>Sexta</c:v>
                </c:pt>
                <c:pt idx="6">
                  <c:v>Sábado</c:v>
                </c:pt>
              </c:strCache>
            </c:strRef>
          </c:cat>
          <c:val>
            <c:numRef>
              <c:f>'04 - Acidentes Fatais por Dia'!$C$29:$I$29</c:f>
              <c:numCache>
                <c:formatCode>#,##0</c:formatCode>
                <c:ptCount val="7"/>
                <c:pt idx="0">
                  <c:v>101</c:v>
                </c:pt>
                <c:pt idx="1">
                  <c:v>41</c:v>
                </c:pt>
                <c:pt idx="2">
                  <c:v>71</c:v>
                </c:pt>
                <c:pt idx="3">
                  <c:v>62</c:v>
                </c:pt>
                <c:pt idx="4">
                  <c:v>79</c:v>
                </c:pt>
                <c:pt idx="5">
                  <c:v>85</c:v>
                </c:pt>
                <c:pt idx="6">
                  <c:v>109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845-4F1E-8F1B-FA7D97FCC779}"/>
            </c:ext>
          </c:extLst>
        </c:ser>
        <c:ser>
          <c:idx val="3"/>
          <c:order val="3"/>
          <c:tx>
            <c:strRef>
              <c:f>'04 - Acidentes Fatais por Dia'!$B$30</c:f>
              <c:strCache>
                <c:ptCount val="1"/>
                <c:pt idx="0">
                  <c:v>Madrugada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  <a:latin typeface="Lucida Console" panose="020B0609040504020204" pitchFamily="49" charset="0"/>
                  </a:defRPr>
                </a:pPr>
                <a:endParaRPr lang="pt-B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'04 - Acidentes Fatais por Dia'!$C$26:$I$26</c:f>
              <c:strCache>
                <c:ptCount val="7"/>
                <c:pt idx="0">
                  <c:v>Domingo</c:v>
                </c:pt>
                <c:pt idx="1">
                  <c:v>Segunda</c:v>
                </c:pt>
                <c:pt idx="2">
                  <c:v>Terça</c:v>
                </c:pt>
                <c:pt idx="3">
                  <c:v>Quarta</c:v>
                </c:pt>
                <c:pt idx="4">
                  <c:v>Quinta</c:v>
                </c:pt>
                <c:pt idx="5">
                  <c:v>Sexta</c:v>
                </c:pt>
                <c:pt idx="6">
                  <c:v>Sábado</c:v>
                </c:pt>
              </c:strCache>
            </c:strRef>
          </c:cat>
          <c:val>
            <c:numRef>
              <c:f>'04 - Acidentes Fatais por Dia'!$C$30:$I$30</c:f>
              <c:numCache>
                <c:formatCode>#,##0</c:formatCode>
                <c:ptCount val="7"/>
                <c:pt idx="0">
                  <c:v>60</c:v>
                </c:pt>
                <c:pt idx="1">
                  <c:v>33</c:v>
                </c:pt>
                <c:pt idx="2">
                  <c:v>15</c:v>
                </c:pt>
                <c:pt idx="3">
                  <c:v>24</c:v>
                </c:pt>
                <c:pt idx="4">
                  <c:v>22</c:v>
                </c:pt>
                <c:pt idx="5">
                  <c:v>20</c:v>
                </c:pt>
                <c:pt idx="6">
                  <c:v>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845-4F1E-8F1B-FA7D97FCC779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24"/>
        <c:axId val="126168576"/>
        <c:axId val="130499136"/>
      </c:barChart>
      <c:catAx>
        <c:axId val="12616857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b="1"/>
            </a:pPr>
            <a:endParaRPr lang="pt-BR"/>
          </a:p>
        </c:txPr>
        <c:crossAx val="130499136"/>
        <c:crosses val="autoZero"/>
        <c:auto val="1"/>
        <c:lblAlgn val="ctr"/>
        <c:lblOffset val="100"/>
        <c:noMultiLvlLbl val="0"/>
      </c:catAx>
      <c:valAx>
        <c:axId val="130499136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12616857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'04 - Acidentes Fatais por Dia'!$B$27</c:f>
              <c:strCache>
                <c:ptCount val="1"/>
                <c:pt idx="0">
                  <c:v>Manhã</c:v>
                </c:pt>
              </c:strCache>
            </c:strRef>
          </c:tx>
          <c:spPr>
            <a:solidFill>
              <a:srgbClr val="FF505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  <a:latin typeface="Lucida Console" panose="020B0609040504020204" pitchFamily="49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'04 - Acidentes Fatais por Dia'!$C$26:$I$26</c:f>
              <c:strCache>
                <c:ptCount val="7"/>
                <c:pt idx="0">
                  <c:v>Domingo</c:v>
                </c:pt>
                <c:pt idx="1">
                  <c:v>Segunda</c:v>
                </c:pt>
                <c:pt idx="2">
                  <c:v>Terça</c:v>
                </c:pt>
                <c:pt idx="3">
                  <c:v>Quarta</c:v>
                </c:pt>
                <c:pt idx="4">
                  <c:v>Quinta</c:v>
                </c:pt>
                <c:pt idx="5">
                  <c:v>Sexta</c:v>
                </c:pt>
                <c:pt idx="6">
                  <c:v>Sábado</c:v>
                </c:pt>
              </c:strCache>
            </c:strRef>
          </c:cat>
          <c:val>
            <c:numRef>
              <c:f>'04 - Acidentes Fatais por Dia'!$C$27:$I$27</c:f>
              <c:numCache>
                <c:formatCode>#,##0</c:formatCode>
                <c:ptCount val="7"/>
                <c:pt idx="0">
                  <c:v>40</c:v>
                </c:pt>
                <c:pt idx="1">
                  <c:v>48</c:v>
                </c:pt>
                <c:pt idx="2">
                  <c:v>47</c:v>
                </c:pt>
                <c:pt idx="3">
                  <c:v>46</c:v>
                </c:pt>
                <c:pt idx="4">
                  <c:v>45</c:v>
                </c:pt>
                <c:pt idx="5">
                  <c:v>47</c:v>
                </c:pt>
                <c:pt idx="6">
                  <c:v>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40-4000-8A10-CEC3478E85CF}"/>
            </c:ext>
          </c:extLst>
        </c:ser>
        <c:ser>
          <c:idx val="1"/>
          <c:order val="1"/>
          <c:tx>
            <c:strRef>
              <c:f>'04 - Acidentes Fatais por Dia'!$B$28</c:f>
              <c:strCache>
                <c:ptCount val="1"/>
                <c:pt idx="0">
                  <c:v>Tarde</c:v>
                </c:pt>
              </c:strCache>
            </c:strRef>
          </c:tx>
          <c:spPr>
            <a:solidFill>
              <a:srgbClr val="FF7C8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latin typeface="Lucida Console" panose="020B0609040504020204" pitchFamily="49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'04 - Acidentes Fatais por Dia'!$C$26:$I$26</c:f>
              <c:strCache>
                <c:ptCount val="7"/>
                <c:pt idx="0">
                  <c:v>Domingo</c:v>
                </c:pt>
                <c:pt idx="1">
                  <c:v>Segunda</c:v>
                </c:pt>
                <c:pt idx="2">
                  <c:v>Terça</c:v>
                </c:pt>
                <c:pt idx="3">
                  <c:v>Quarta</c:v>
                </c:pt>
                <c:pt idx="4">
                  <c:v>Quinta</c:v>
                </c:pt>
                <c:pt idx="5">
                  <c:v>Sexta</c:v>
                </c:pt>
                <c:pt idx="6">
                  <c:v>Sábado</c:v>
                </c:pt>
              </c:strCache>
            </c:strRef>
          </c:cat>
          <c:val>
            <c:numRef>
              <c:f>'04 - Acidentes Fatais por Dia'!$C$28:$I$28</c:f>
              <c:numCache>
                <c:formatCode>#,##0</c:formatCode>
                <c:ptCount val="7"/>
                <c:pt idx="0">
                  <c:v>59</c:v>
                </c:pt>
                <c:pt idx="1">
                  <c:v>57</c:v>
                </c:pt>
                <c:pt idx="2">
                  <c:v>55</c:v>
                </c:pt>
                <c:pt idx="3">
                  <c:v>67</c:v>
                </c:pt>
                <c:pt idx="4">
                  <c:v>41</c:v>
                </c:pt>
                <c:pt idx="5">
                  <c:v>48</c:v>
                </c:pt>
                <c:pt idx="6">
                  <c:v>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640-4000-8A10-CEC3478E85CF}"/>
            </c:ext>
          </c:extLst>
        </c:ser>
        <c:ser>
          <c:idx val="2"/>
          <c:order val="2"/>
          <c:tx>
            <c:strRef>
              <c:f>'04 - Acidentes Fatais por Dia'!$B$29</c:f>
              <c:strCache>
                <c:ptCount val="1"/>
                <c:pt idx="0">
                  <c:v>Noite</c:v>
                </c:pt>
              </c:strCache>
            </c:strRef>
          </c:tx>
          <c:spPr>
            <a:solidFill>
              <a:srgbClr val="FFDDDD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latin typeface="Lucida Console" panose="020B0609040504020204" pitchFamily="49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'04 - Acidentes Fatais por Dia'!$C$26:$I$26</c:f>
              <c:strCache>
                <c:ptCount val="7"/>
                <c:pt idx="0">
                  <c:v>Domingo</c:v>
                </c:pt>
                <c:pt idx="1">
                  <c:v>Segunda</c:v>
                </c:pt>
                <c:pt idx="2">
                  <c:v>Terça</c:v>
                </c:pt>
                <c:pt idx="3">
                  <c:v>Quarta</c:v>
                </c:pt>
                <c:pt idx="4">
                  <c:v>Quinta</c:v>
                </c:pt>
                <c:pt idx="5">
                  <c:v>Sexta</c:v>
                </c:pt>
                <c:pt idx="6">
                  <c:v>Sábado</c:v>
                </c:pt>
              </c:strCache>
            </c:strRef>
          </c:cat>
          <c:val>
            <c:numRef>
              <c:f>'04 - Acidentes Fatais por Dia'!$C$29:$I$29</c:f>
              <c:numCache>
                <c:formatCode>#,##0</c:formatCode>
                <c:ptCount val="7"/>
                <c:pt idx="0">
                  <c:v>101</c:v>
                </c:pt>
                <c:pt idx="1">
                  <c:v>41</c:v>
                </c:pt>
                <c:pt idx="2">
                  <c:v>71</c:v>
                </c:pt>
                <c:pt idx="3">
                  <c:v>62</c:v>
                </c:pt>
                <c:pt idx="4">
                  <c:v>79</c:v>
                </c:pt>
                <c:pt idx="5">
                  <c:v>85</c:v>
                </c:pt>
                <c:pt idx="6">
                  <c:v>109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640-4000-8A10-CEC3478E85CF}"/>
            </c:ext>
          </c:extLst>
        </c:ser>
        <c:ser>
          <c:idx val="3"/>
          <c:order val="3"/>
          <c:tx>
            <c:strRef>
              <c:f>'04 - Acidentes Fatais por Dia'!$B$30</c:f>
              <c:strCache>
                <c:ptCount val="1"/>
                <c:pt idx="0">
                  <c:v>Madrugada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  <a:latin typeface="Lucida Console" panose="020B0609040504020204" pitchFamily="49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'04 - Acidentes Fatais por Dia'!$C$26:$I$26</c:f>
              <c:strCache>
                <c:ptCount val="7"/>
                <c:pt idx="0">
                  <c:v>Domingo</c:v>
                </c:pt>
                <c:pt idx="1">
                  <c:v>Segunda</c:v>
                </c:pt>
                <c:pt idx="2">
                  <c:v>Terça</c:v>
                </c:pt>
                <c:pt idx="3">
                  <c:v>Quarta</c:v>
                </c:pt>
                <c:pt idx="4">
                  <c:v>Quinta</c:v>
                </c:pt>
                <c:pt idx="5">
                  <c:v>Sexta</c:v>
                </c:pt>
                <c:pt idx="6">
                  <c:v>Sábado</c:v>
                </c:pt>
              </c:strCache>
            </c:strRef>
          </c:cat>
          <c:val>
            <c:numRef>
              <c:f>'04 - Acidentes Fatais por Dia'!$C$30:$I$30</c:f>
              <c:numCache>
                <c:formatCode>#,##0</c:formatCode>
                <c:ptCount val="7"/>
                <c:pt idx="0">
                  <c:v>60</c:v>
                </c:pt>
                <c:pt idx="1">
                  <c:v>33</c:v>
                </c:pt>
                <c:pt idx="2">
                  <c:v>15</c:v>
                </c:pt>
                <c:pt idx="3">
                  <c:v>24</c:v>
                </c:pt>
                <c:pt idx="4">
                  <c:v>22</c:v>
                </c:pt>
                <c:pt idx="5">
                  <c:v>20</c:v>
                </c:pt>
                <c:pt idx="6">
                  <c:v>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640-4000-8A10-CEC3478E85CF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24"/>
        <c:overlap val="100"/>
        <c:axId val="130590720"/>
        <c:axId val="130501440"/>
      </c:barChart>
      <c:catAx>
        <c:axId val="13059072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b="1"/>
            </a:pPr>
            <a:endParaRPr lang="pt-BR"/>
          </a:p>
        </c:txPr>
        <c:crossAx val="130501440"/>
        <c:crosses val="autoZero"/>
        <c:auto val="1"/>
        <c:lblAlgn val="ctr"/>
        <c:lblOffset val="100"/>
        <c:noMultiLvlLbl val="0"/>
      </c:catAx>
      <c:valAx>
        <c:axId val="13050144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13059072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'05 - Acidentes Fatais por Via'!$C$6</c:f>
              <c:strCache>
                <c:ptCount val="1"/>
                <c:pt idx="0">
                  <c:v>Qtde</c:v>
                </c:pt>
              </c:strCache>
            </c:strRef>
          </c:tx>
          <c:spPr>
            <a:solidFill>
              <a:srgbClr val="FF7C8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>
                    <a:latin typeface="+mn-lt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'05 - Acidentes Fatais por Via'!$B$7:$B$11</c:f>
              <c:strCache>
                <c:ptCount val="5"/>
                <c:pt idx="0">
                  <c:v>Rodovia</c:v>
                </c:pt>
                <c:pt idx="1">
                  <c:v>Avenida</c:v>
                </c:pt>
                <c:pt idx="2">
                  <c:v>Rua</c:v>
                </c:pt>
                <c:pt idx="3">
                  <c:v>Estrada</c:v>
                </c:pt>
                <c:pt idx="4">
                  <c:v>Não Inf.</c:v>
                </c:pt>
              </c:strCache>
            </c:strRef>
          </c:cat>
          <c:val>
            <c:numRef>
              <c:f>'05 - Acidentes Fatais por Via'!$C$7:$C$11</c:f>
              <c:numCache>
                <c:formatCode>0</c:formatCode>
                <c:ptCount val="5"/>
                <c:pt idx="0">
                  <c:v>942</c:v>
                </c:pt>
                <c:pt idx="1">
                  <c:v>204</c:v>
                </c:pt>
                <c:pt idx="2">
                  <c:v>218</c:v>
                </c:pt>
                <c:pt idx="3">
                  <c:v>131</c:v>
                </c:pt>
                <c:pt idx="4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719-48DA-BFBB-841CF0316F93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9"/>
        <c:axId val="129703936"/>
        <c:axId val="130504320"/>
      </c:barChart>
      <c:catAx>
        <c:axId val="129703936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1100" b="1">
                <a:latin typeface="+mn-lt"/>
              </a:defRPr>
            </a:pPr>
            <a:endParaRPr lang="pt-BR"/>
          </a:p>
        </c:txPr>
        <c:crossAx val="130504320"/>
        <c:crosses val="autoZero"/>
        <c:auto val="1"/>
        <c:lblAlgn val="ctr"/>
        <c:lblOffset val="100"/>
        <c:noMultiLvlLbl val="0"/>
      </c:catAx>
      <c:valAx>
        <c:axId val="130504320"/>
        <c:scaling>
          <c:orientation val="minMax"/>
        </c:scaling>
        <c:delete val="1"/>
        <c:axPos val="t"/>
        <c:numFmt formatCode="0" sourceLinked="1"/>
        <c:majorTickMark val="out"/>
        <c:minorTickMark val="none"/>
        <c:tickLblPos val="nextTo"/>
        <c:crossAx val="12970393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Lucida Console" panose="020B0609040504020204" pitchFamily="49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'05 - Acidentes Fatais por Via'!$C$23</c:f>
              <c:strCache>
                <c:ptCount val="1"/>
                <c:pt idx="0">
                  <c:v>Qtde</c:v>
                </c:pt>
              </c:strCache>
            </c:strRef>
          </c:tx>
          <c:spPr>
            <a:solidFill>
              <a:srgbClr val="FF7C80"/>
            </a:solidFill>
          </c:spPr>
          <c:invertIfNegative val="0"/>
          <c:dLbls>
            <c:dLbl>
              <c:idx val="5"/>
              <c:spPr>
                <a:noFill/>
              </c:spPr>
              <c:txPr>
                <a:bodyPr/>
                <a:lstStyle/>
                <a:p>
                  <a:pPr algn="ctr" rtl="0">
                    <a:defRPr sz="1100" b="1">
                      <a:latin typeface="+mn-lt"/>
                    </a:defRPr>
                  </a:pPr>
                  <a:endParaRPr lang="pt-BR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468A-4EE4-9900-56542F33D882}"/>
                </c:ext>
              </c:extLst>
            </c:dLbl>
            <c:dLbl>
              <c:idx val="6"/>
              <c:spPr>
                <a:noFill/>
              </c:spPr>
              <c:txPr>
                <a:bodyPr/>
                <a:lstStyle/>
                <a:p>
                  <a:pPr>
                    <a:defRPr sz="1100" b="1">
                      <a:latin typeface="+mn-lt"/>
                    </a:defRPr>
                  </a:pPr>
                  <a:endParaRPr lang="pt-BR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468A-4EE4-9900-56542F33D8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>
                    <a:latin typeface="+mn-lt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'05 - Acidentes Fatais por Via'!$B$24:$B$26</c:f>
              <c:strCache>
                <c:ptCount val="3"/>
                <c:pt idx="0">
                  <c:v>Estadual</c:v>
                </c:pt>
                <c:pt idx="1">
                  <c:v>Federal</c:v>
                </c:pt>
                <c:pt idx="2">
                  <c:v>Municipal</c:v>
                </c:pt>
              </c:strCache>
            </c:strRef>
          </c:cat>
          <c:val>
            <c:numRef>
              <c:f>'05 - Acidentes Fatais por Via'!$C$24:$C$26</c:f>
              <c:numCache>
                <c:formatCode>0</c:formatCode>
                <c:ptCount val="3"/>
                <c:pt idx="0">
                  <c:v>529</c:v>
                </c:pt>
                <c:pt idx="1">
                  <c:v>404</c:v>
                </c:pt>
                <c:pt idx="2">
                  <c:v>589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34C-4D71-8356-3FBA0C6CD2BD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9"/>
        <c:axId val="129506816"/>
        <c:axId val="130506048"/>
      </c:barChart>
      <c:catAx>
        <c:axId val="129506816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1100" b="1">
                <a:latin typeface="+mn-lt"/>
              </a:defRPr>
            </a:pPr>
            <a:endParaRPr lang="pt-BR"/>
          </a:p>
        </c:txPr>
        <c:crossAx val="130506048"/>
        <c:crosses val="autoZero"/>
        <c:auto val="1"/>
        <c:lblAlgn val="ctr"/>
        <c:lblOffset val="100"/>
        <c:noMultiLvlLbl val="0"/>
      </c:catAx>
      <c:valAx>
        <c:axId val="130506048"/>
        <c:scaling>
          <c:orientation val="minMax"/>
        </c:scaling>
        <c:delete val="1"/>
        <c:axPos val="t"/>
        <c:numFmt formatCode="0" sourceLinked="1"/>
        <c:majorTickMark val="out"/>
        <c:minorTickMark val="none"/>
        <c:tickLblPos val="nextTo"/>
        <c:crossAx val="12950681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Lucida Console" panose="020B0609040504020204" pitchFamily="49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'06 - Vítimas Fatais por Faixa E'!$C$6</c:f>
              <c:strCache>
                <c:ptCount val="1"/>
                <c:pt idx="0">
                  <c:v>Feminino</c:v>
                </c:pt>
              </c:strCache>
            </c:strRef>
          </c:tx>
          <c:spPr>
            <a:solidFill>
              <a:srgbClr val="FF6699"/>
            </a:solidFill>
          </c:spPr>
          <c:invertIfNegative val="0"/>
          <c:dLbls>
            <c:numFmt formatCode="#,##0;#,##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'06 - Vítimas Fatais por Faixa E'!$B$7:$B$21</c:f>
              <c:strCache>
                <c:ptCount val="15"/>
                <c:pt idx="0">
                  <c:v>0-10</c:v>
                </c:pt>
                <c:pt idx="1">
                  <c:v>11-14</c:v>
                </c:pt>
                <c:pt idx="2">
                  <c:v>15-17</c:v>
                </c:pt>
                <c:pt idx="3">
                  <c:v>18-20</c:v>
                </c:pt>
                <c:pt idx="4">
                  <c:v>21-24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65-74</c:v>
                </c:pt>
                <c:pt idx="14">
                  <c:v>75+</c:v>
                </c:pt>
              </c:strCache>
            </c:strRef>
          </c:cat>
          <c:val>
            <c:numRef>
              <c:f>'06 - Vítimas Fatais por Faixa E'!$C$7:$C$21</c:f>
              <c:numCache>
                <c:formatCode>0;0</c:formatCode>
                <c:ptCount val="15"/>
                <c:pt idx="0">
                  <c:v>-17</c:v>
                </c:pt>
                <c:pt idx="1">
                  <c:v>-2</c:v>
                </c:pt>
                <c:pt idx="2">
                  <c:v>-12</c:v>
                </c:pt>
                <c:pt idx="3">
                  <c:v>-15</c:v>
                </c:pt>
                <c:pt idx="4">
                  <c:v>-23</c:v>
                </c:pt>
                <c:pt idx="5">
                  <c:v>-27</c:v>
                </c:pt>
                <c:pt idx="6">
                  <c:v>-18</c:v>
                </c:pt>
                <c:pt idx="7">
                  <c:v>-30</c:v>
                </c:pt>
                <c:pt idx="8">
                  <c:v>-28</c:v>
                </c:pt>
                <c:pt idx="9">
                  <c:v>-23</c:v>
                </c:pt>
                <c:pt idx="10">
                  <c:v>-23</c:v>
                </c:pt>
                <c:pt idx="11">
                  <c:v>-22</c:v>
                </c:pt>
                <c:pt idx="12">
                  <c:v>-27</c:v>
                </c:pt>
                <c:pt idx="13">
                  <c:v>-42</c:v>
                </c:pt>
                <c:pt idx="14">
                  <c:v>-44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E3-4868-846C-F45282283302}"/>
            </c:ext>
          </c:extLst>
        </c:ser>
        <c:ser>
          <c:idx val="1"/>
          <c:order val="1"/>
          <c:tx>
            <c:strRef>
              <c:f>'06 - Vítimas Fatais por Faixa E'!$D$6</c:f>
              <c:strCache>
                <c:ptCount val="1"/>
                <c:pt idx="0">
                  <c:v>Masculino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dLbls>
            <c:dLbl>
              <c:idx val="0"/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052-5849-A40A-EF247A0182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'06 - Vítimas Fatais por Faixa E'!$B$7:$B$21</c:f>
              <c:strCache>
                <c:ptCount val="15"/>
                <c:pt idx="0">
                  <c:v>0-10</c:v>
                </c:pt>
                <c:pt idx="1">
                  <c:v>11-14</c:v>
                </c:pt>
                <c:pt idx="2">
                  <c:v>15-17</c:v>
                </c:pt>
                <c:pt idx="3">
                  <c:v>18-20</c:v>
                </c:pt>
                <c:pt idx="4">
                  <c:v>21-24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65-74</c:v>
                </c:pt>
                <c:pt idx="14">
                  <c:v>75+</c:v>
                </c:pt>
              </c:strCache>
            </c:strRef>
          </c:cat>
          <c:val>
            <c:numRef>
              <c:f>'06 - Vítimas Fatais por Faixa E'!$D$7:$D$21</c:f>
              <c:numCache>
                <c:formatCode>#,##0</c:formatCode>
                <c:ptCount val="15"/>
                <c:pt idx="0">
                  <c:v>18</c:v>
                </c:pt>
                <c:pt idx="1">
                  <c:v>10</c:v>
                </c:pt>
                <c:pt idx="2">
                  <c:v>25</c:v>
                </c:pt>
                <c:pt idx="3">
                  <c:v>85</c:v>
                </c:pt>
                <c:pt idx="4">
                  <c:v>100</c:v>
                </c:pt>
                <c:pt idx="5">
                  <c:v>135</c:v>
                </c:pt>
                <c:pt idx="6">
                  <c:v>132</c:v>
                </c:pt>
                <c:pt idx="7">
                  <c:v>117</c:v>
                </c:pt>
                <c:pt idx="8">
                  <c:v>113</c:v>
                </c:pt>
                <c:pt idx="9">
                  <c:v>113</c:v>
                </c:pt>
                <c:pt idx="10">
                  <c:v>93</c:v>
                </c:pt>
                <c:pt idx="11">
                  <c:v>101</c:v>
                </c:pt>
                <c:pt idx="12">
                  <c:v>93</c:v>
                </c:pt>
                <c:pt idx="13">
                  <c:v>124</c:v>
                </c:pt>
                <c:pt idx="14">
                  <c:v>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0E3-4868-846C-F4528228330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"/>
        <c:overlap val="100"/>
        <c:axId val="129768448"/>
        <c:axId val="130654784"/>
      </c:barChart>
      <c:catAx>
        <c:axId val="129768448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low"/>
        <c:txPr>
          <a:bodyPr/>
          <a:lstStyle/>
          <a:p>
            <a:pPr>
              <a:defRPr b="1"/>
            </a:pPr>
            <a:endParaRPr lang="pt-BR"/>
          </a:p>
        </c:txPr>
        <c:crossAx val="130654784"/>
        <c:crosses val="autoZero"/>
        <c:auto val="1"/>
        <c:lblAlgn val="ctr"/>
        <c:lblOffset val="100"/>
        <c:noMultiLvlLbl val="0"/>
      </c:catAx>
      <c:valAx>
        <c:axId val="130654784"/>
        <c:scaling>
          <c:orientation val="minMax"/>
        </c:scaling>
        <c:delete val="1"/>
        <c:axPos val="b"/>
        <c:numFmt formatCode="0;0" sourceLinked="1"/>
        <c:majorTickMark val="out"/>
        <c:minorTickMark val="none"/>
        <c:tickLblPos val="nextTo"/>
        <c:crossAx val="12976844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strRef>
              <c:f>'06 - Vítimas Fatais por Faixa E'!$C$26</c:f>
              <c:strCache>
                <c:ptCount val="1"/>
                <c:pt idx="0">
                  <c:v>Qtde</c:v>
                </c:pt>
              </c:strCache>
            </c:strRef>
          </c:tx>
          <c:spPr>
            <a:solidFill>
              <a:srgbClr val="FF6699"/>
            </a:solidFill>
          </c:spPr>
          <c:explosion val="6"/>
          <c:dPt>
            <c:idx val="1"/>
            <c:bubble3D val="0"/>
            <c:spPr>
              <a:solidFill>
                <a:srgbClr val="00B0F0"/>
              </a:solidFill>
            </c:spPr>
            <c:extLst>
              <c:ext xmlns:c16="http://schemas.microsoft.com/office/drawing/2014/chart" uri="{C3380CC4-5D6E-409C-BE32-E72D297353CC}">
                <c16:uniqueId val="{00000001-1B7F-45F5-AA24-2485C0F7D52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'06 - Vítimas Fatais por Faixa E'!$B$27:$B$28</c:f>
              <c:strCache>
                <c:ptCount val="2"/>
                <c:pt idx="0">
                  <c:v>Feminino</c:v>
                </c:pt>
                <c:pt idx="1">
                  <c:v>Masculino</c:v>
                </c:pt>
              </c:strCache>
            </c:strRef>
          </c:cat>
          <c:val>
            <c:numRef>
              <c:f>'06 - Vítimas Fatais por Faixa E'!$C$27:$C$28</c:f>
              <c:numCache>
                <c:formatCode>#,##0;#,##0</c:formatCode>
                <c:ptCount val="2"/>
                <c:pt idx="0">
                  <c:v>353</c:v>
                </c:pt>
                <c:pt idx="1">
                  <c:v>1329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B7F-45F5-AA24-2485C0F7D52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overlay val="0"/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'07 - Vitimas Fatais por Partici'!$D$6</c:f>
              <c:strCache>
                <c:ptCount val="1"/>
                <c:pt idx="0">
                  <c:v>Motociclista</c:v>
                </c:pt>
              </c:strCache>
            </c:strRef>
          </c:tx>
          <c:spPr>
            <a:solidFill>
              <a:srgbClr val="FF7C80"/>
            </a:solidFill>
          </c:spPr>
          <c:invertIfNegative val="0"/>
          <c:cat>
            <c:strRef>
              <c:f>'07 - Vitimas Fatais por Partici'!$B$7:$B$22</c:f>
              <c:strCache>
                <c:ptCount val="16"/>
                <c:pt idx="0">
                  <c:v>0-10</c:v>
                </c:pt>
                <c:pt idx="1">
                  <c:v>11-14</c:v>
                </c:pt>
                <c:pt idx="2">
                  <c:v>15-17</c:v>
                </c:pt>
                <c:pt idx="3">
                  <c:v>18-20</c:v>
                </c:pt>
                <c:pt idx="4">
                  <c:v>21-24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65-74</c:v>
                </c:pt>
                <c:pt idx="14">
                  <c:v>75+</c:v>
                </c:pt>
                <c:pt idx="15">
                  <c:v>Não inf.</c:v>
                </c:pt>
              </c:strCache>
            </c:strRef>
          </c:cat>
          <c:val>
            <c:numRef>
              <c:f>'07 - Vitimas Fatais por Partici'!$D$7:$D$22</c:f>
              <c:numCache>
                <c:formatCode>_-* #,##0_-;\-* #,##0_-;_-* "-"??_-;_-@_-</c:formatCode>
                <c:ptCount val="16"/>
                <c:pt idx="1">
                  <c:v>2</c:v>
                </c:pt>
                <c:pt idx="2">
                  <c:v>11</c:v>
                </c:pt>
                <c:pt idx="3">
                  <c:v>54</c:v>
                </c:pt>
                <c:pt idx="4">
                  <c:v>53</c:v>
                </c:pt>
                <c:pt idx="5">
                  <c:v>67</c:v>
                </c:pt>
                <c:pt idx="6">
                  <c:v>55</c:v>
                </c:pt>
                <c:pt idx="7">
                  <c:v>49</c:v>
                </c:pt>
                <c:pt idx="8">
                  <c:v>43</c:v>
                </c:pt>
                <c:pt idx="9">
                  <c:v>38</c:v>
                </c:pt>
                <c:pt idx="10">
                  <c:v>28</c:v>
                </c:pt>
                <c:pt idx="11">
                  <c:v>24</c:v>
                </c:pt>
                <c:pt idx="12">
                  <c:v>26</c:v>
                </c:pt>
                <c:pt idx="13">
                  <c:v>11</c:v>
                </c:pt>
                <c:pt idx="14">
                  <c:v>5</c:v>
                </c:pt>
                <c:pt idx="15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AF-4D70-8107-B631D94013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2"/>
        <c:overlap val="100"/>
        <c:axId val="132291584"/>
        <c:axId val="130659968"/>
      </c:barChart>
      <c:catAx>
        <c:axId val="132291584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b="1"/>
            </a:pPr>
            <a:endParaRPr lang="pt-BR"/>
          </a:p>
        </c:txPr>
        <c:crossAx val="130659968"/>
        <c:crosses val="autoZero"/>
        <c:auto val="1"/>
        <c:lblAlgn val="ctr"/>
        <c:lblOffset val="100"/>
        <c:noMultiLvlLbl val="0"/>
      </c:catAx>
      <c:valAx>
        <c:axId val="130659968"/>
        <c:scaling>
          <c:orientation val="minMax"/>
        </c:scaling>
        <c:delete val="0"/>
        <c:axPos val="b"/>
        <c:numFmt formatCode="_-* #,##0_-;\-* #,##0_-;_-* &quot;-&quot;??_-;_-@_-" sourceLinked="1"/>
        <c:majorTickMark val="out"/>
        <c:minorTickMark val="none"/>
        <c:tickLblPos val="nextTo"/>
        <c:crossAx val="132291584"/>
        <c:crosses val="autoZero"/>
        <c:crossBetween val="between"/>
      </c:valAx>
      <c:spPr>
        <a:solidFill>
          <a:sysClr val="window" lastClr="FFFFFF">
            <a:lumMod val="95000"/>
          </a:sysClr>
        </a:solidFill>
      </c:spPr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'07 - Vitimas Fatais por Partici'!$C$46</c:f>
              <c:strCache>
                <c:ptCount val="1"/>
                <c:pt idx="0">
                  <c:v>Feminino</c:v>
                </c:pt>
              </c:strCache>
            </c:strRef>
          </c:tx>
          <c:spPr>
            <a:solidFill>
              <a:srgbClr val="FF6699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ysClr val="windowText" lastClr="000000"/>
                    </a:solidFill>
                    <a:latin typeface="Lucida Console" panose="020B0609040504020204" pitchFamily="49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'07 - Vitimas Fatais por Partici'!$B$47:$B$54</c:f>
              <c:strCache>
                <c:ptCount val="8"/>
                <c:pt idx="0">
                  <c:v>Condutor</c:v>
                </c:pt>
                <c:pt idx="1">
                  <c:v>Motociclista</c:v>
                </c:pt>
                <c:pt idx="2">
                  <c:v>Pedestre</c:v>
                </c:pt>
                <c:pt idx="3">
                  <c:v>Passageiro</c:v>
                </c:pt>
                <c:pt idx="4">
                  <c:v>Ciclista</c:v>
                </c:pt>
                <c:pt idx="5">
                  <c:v>Condutor de Caminhão</c:v>
                </c:pt>
                <c:pt idx="6">
                  <c:v>Carona Moto</c:v>
                </c:pt>
                <c:pt idx="7">
                  <c:v>Passageiro de Ônibus</c:v>
                </c:pt>
              </c:strCache>
            </c:strRef>
          </c:cat>
          <c:val>
            <c:numRef>
              <c:f>'07 - Vitimas Fatais por Partici'!$C$47:$C$54</c:f>
              <c:numCache>
                <c:formatCode>0</c:formatCode>
                <c:ptCount val="8"/>
                <c:pt idx="0">
                  <c:v>50</c:v>
                </c:pt>
                <c:pt idx="1">
                  <c:v>25</c:v>
                </c:pt>
                <c:pt idx="2">
                  <c:v>90</c:v>
                </c:pt>
                <c:pt idx="3">
                  <c:v>140</c:v>
                </c:pt>
                <c:pt idx="4">
                  <c:v>10</c:v>
                </c:pt>
                <c:pt idx="6">
                  <c:v>27</c:v>
                </c:pt>
                <c:pt idx="7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17-4F44-961D-EE00372D49C4}"/>
            </c:ext>
          </c:extLst>
        </c:ser>
        <c:ser>
          <c:idx val="1"/>
          <c:order val="1"/>
          <c:tx>
            <c:strRef>
              <c:f>'07 - Vitimas Fatais por Partici'!$D$46</c:f>
              <c:strCache>
                <c:ptCount val="1"/>
                <c:pt idx="0">
                  <c:v>Masculino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latin typeface="Lucida Console" panose="020B0609040504020204" pitchFamily="49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'07 - Vitimas Fatais por Partici'!$B$47:$B$54</c:f>
              <c:strCache>
                <c:ptCount val="8"/>
                <c:pt idx="0">
                  <c:v>Condutor</c:v>
                </c:pt>
                <c:pt idx="1">
                  <c:v>Motociclista</c:v>
                </c:pt>
                <c:pt idx="2">
                  <c:v>Pedestre</c:v>
                </c:pt>
                <c:pt idx="3">
                  <c:v>Passageiro</c:v>
                </c:pt>
                <c:pt idx="4">
                  <c:v>Ciclista</c:v>
                </c:pt>
                <c:pt idx="5">
                  <c:v>Condutor de Caminhão</c:v>
                </c:pt>
                <c:pt idx="6">
                  <c:v>Carona Moto</c:v>
                </c:pt>
                <c:pt idx="7">
                  <c:v>Passageiro de Ônibus</c:v>
                </c:pt>
              </c:strCache>
            </c:strRef>
          </c:cat>
          <c:val>
            <c:numRef>
              <c:f>'07 - Vitimas Fatais por Partici'!$D$47:$D$54</c:f>
              <c:numCache>
                <c:formatCode>0</c:formatCode>
                <c:ptCount val="8"/>
                <c:pt idx="0">
                  <c:v>433</c:v>
                </c:pt>
                <c:pt idx="1">
                  <c:v>445</c:v>
                </c:pt>
                <c:pt idx="2">
                  <c:v>184</c:v>
                </c:pt>
                <c:pt idx="3">
                  <c:v>90</c:v>
                </c:pt>
                <c:pt idx="4">
                  <c:v>73</c:v>
                </c:pt>
                <c:pt idx="5">
                  <c:v>62</c:v>
                </c:pt>
                <c:pt idx="6">
                  <c:v>18</c:v>
                </c:pt>
                <c:pt idx="7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A17-4F44-961D-EE00372D49C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4"/>
        <c:axId val="131434496"/>
        <c:axId val="132071424"/>
      </c:barChart>
      <c:catAx>
        <c:axId val="13143449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b="1"/>
            </a:pPr>
            <a:endParaRPr lang="pt-BR"/>
          </a:p>
        </c:txPr>
        <c:crossAx val="132071424"/>
        <c:crosses val="autoZero"/>
        <c:auto val="1"/>
        <c:lblAlgn val="ctr"/>
        <c:lblOffset val="100"/>
        <c:noMultiLvlLbl val="0"/>
      </c:catAx>
      <c:valAx>
        <c:axId val="132071424"/>
        <c:scaling>
          <c:orientation val="minMax"/>
        </c:scaling>
        <c:delete val="1"/>
        <c:axPos val="l"/>
        <c:numFmt formatCode="0" sourceLinked="1"/>
        <c:majorTickMark val="out"/>
        <c:minorTickMark val="none"/>
        <c:tickLblPos val="nextTo"/>
        <c:crossAx val="131434496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overlay val="0"/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'07 - Vitimas Fatais por Partici'!$C$6</c:f>
              <c:strCache>
                <c:ptCount val="1"/>
                <c:pt idx="0">
                  <c:v>Condutor</c:v>
                </c:pt>
              </c:strCache>
            </c:strRef>
          </c:tx>
          <c:spPr>
            <a:solidFill>
              <a:srgbClr val="FF7C80"/>
            </a:solidFill>
          </c:spPr>
          <c:invertIfNegative val="0"/>
          <c:cat>
            <c:strRef>
              <c:f>'07 - Vitimas Fatais por Partici'!$B$7:$B$22</c:f>
              <c:strCache>
                <c:ptCount val="16"/>
                <c:pt idx="0">
                  <c:v>0-10</c:v>
                </c:pt>
                <c:pt idx="1">
                  <c:v>11-14</c:v>
                </c:pt>
                <c:pt idx="2">
                  <c:v>15-17</c:v>
                </c:pt>
                <c:pt idx="3">
                  <c:v>18-20</c:v>
                </c:pt>
                <c:pt idx="4">
                  <c:v>21-24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65-74</c:v>
                </c:pt>
                <c:pt idx="14">
                  <c:v>75+</c:v>
                </c:pt>
                <c:pt idx="15">
                  <c:v>Não inf.</c:v>
                </c:pt>
              </c:strCache>
            </c:strRef>
          </c:cat>
          <c:val>
            <c:numRef>
              <c:f>'07 - Vitimas Fatais por Partici'!$C$7:$C$22</c:f>
              <c:numCache>
                <c:formatCode>_-* #,##0_-;\-* #,##0_-;_-* "-"??_-;_-@_-</c:formatCode>
                <c:ptCount val="16"/>
                <c:pt idx="2">
                  <c:v>4</c:v>
                </c:pt>
                <c:pt idx="3">
                  <c:v>12</c:v>
                </c:pt>
                <c:pt idx="4">
                  <c:v>31</c:v>
                </c:pt>
                <c:pt idx="5">
                  <c:v>49</c:v>
                </c:pt>
                <c:pt idx="6">
                  <c:v>57</c:v>
                </c:pt>
                <c:pt idx="7">
                  <c:v>53</c:v>
                </c:pt>
                <c:pt idx="8">
                  <c:v>50</c:v>
                </c:pt>
                <c:pt idx="9">
                  <c:v>42</c:v>
                </c:pt>
                <c:pt idx="10">
                  <c:v>33</c:v>
                </c:pt>
                <c:pt idx="11">
                  <c:v>44</c:v>
                </c:pt>
                <c:pt idx="12">
                  <c:v>29</c:v>
                </c:pt>
                <c:pt idx="13">
                  <c:v>58</c:v>
                </c:pt>
                <c:pt idx="14">
                  <c:v>20</c:v>
                </c:pt>
                <c:pt idx="15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9F-3447-820B-C36A56AD42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2"/>
        <c:overlap val="100"/>
        <c:axId val="132291584"/>
        <c:axId val="130659968"/>
      </c:barChart>
      <c:catAx>
        <c:axId val="132291584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b="1"/>
            </a:pPr>
            <a:endParaRPr lang="pt-BR"/>
          </a:p>
        </c:txPr>
        <c:crossAx val="130659968"/>
        <c:crosses val="autoZero"/>
        <c:auto val="1"/>
        <c:lblAlgn val="ctr"/>
        <c:lblOffset val="100"/>
        <c:noMultiLvlLbl val="0"/>
      </c:catAx>
      <c:valAx>
        <c:axId val="130659968"/>
        <c:scaling>
          <c:orientation val="minMax"/>
        </c:scaling>
        <c:delete val="0"/>
        <c:axPos val="b"/>
        <c:numFmt formatCode="_-* #,##0_-;\-* #,##0_-;_-* &quot;-&quot;??_-;_-@_-" sourceLinked="1"/>
        <c:majorTickMark val="out"/>
        <c:minorTickMark val="none"/>
        <c:tickLblPos val="nextTo"/>
        <c:crossAx val="132291584"/>
        <c:crosses val="autoZero"/>
        <c:crossBetween val="between"/>
      </c:valAx>
      <c:spPr>
        <a:solidFill>
          <a:sysClr val="window" lastClr="FFFFFF">
            <a:lumMod val="95000"/>
          </a:sysClr>
        </a:solidFill>
      </c:spPr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overlay val="0"/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'07 - Vitimas Fatais por Partici'!$E$6</c:f>
              <c:strCache>
                <c:ptCount val="1"/>
                <c:pt idx="0">
                  <c:v>Pedestre</c:v>
                </c:pt>
              </c:strCache>
            </c:strRef>
          </c:tx>
          <c:spPr>
            <a:solidFill>
              <a:srgbClr val="FF7C80"/>
            </a:solidFill>
          </c:spPr>
          <c:invertIfNegative val="0"/>
          <c:cat>
            <c:strRef>
              <c:f>'07 - Vitimas Fatais por Partici'!$B$7:$B$22</c:f>
              <c:strCache>
                <c:ptCount val="16"/>
                <c:pt idx="0">
                  <c:v>0-10</c:v>
                </c:pt>
                <c:pt idx="1">
                  <c:v>11-14</c:v>
                </c:pt>
                <c:pt idx="2">
                  <c:v>15-17</c:v>
                </c:pt>
                <c:pt idx="3">
                  <c:v>18-20</c:v>
                </c:pt>
                <c:pt idx="4">
                  <c:v>21-24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65-74</c:v>
                </c:pt>
                <c:pt idx="14">
                  <c:v>75+</c:v>
                </c:pt>
                <c:pt idx="15">
                  <c:v>Não inf.</c:v>
                </c:pt>
              </c:strCache>
            </c:strRef>
          </c:cat>
          <c:val>
            <c:numRef>
              <c:f>'07 - Vitimas Fatais por Partici'!$E$7:$E$22</c:f>
              <c:numCache>
                <c:formatCode>_-* #,##0_-;\-* #,##0_-;_-* "-"??_-;_-@_-</c:formatCode>
                <c:ptCount val="16"/>
                <c:pt idx="0">
                  <c:v>4</c:v>
                </c:pt>
                <c:pt idx="2">
                  <c:v>2</c:v>
                </c:pt>
                <c:pt idx="3">
                  <c:v>7</c:v>
                </c:pt>
                <c:pt idx="4">
                  <c:v>13</c:v>
                </c:pt>
                <c:pt idx="5">
                  <c:v>11</c:v>
                </c:pt>
                <c:pt idx="6">
                  <c:v>16</c:v>
                </c:pt>
                <c:pt idx="7">
                  <c:v>13</c:v>
                </c:pt>
                <c:pt idx="8">
                  <c:v>18</c:v>
                </c:pt>
                <c:pt idx="9">
                  <c:v>23</c:v>
                </c:pt>
                <c:pt idx="10">
                  <c:v>18</c:v>
                </c:pt>
                <c:pt idx="11">
                  <c:v>21</c:v>
                </c:pt>
                <c:pt idx="12">
                  <c:v>30</c:v>
                </c:pt>
                <c:pt idx="13">
                  <c:v>48</c:v>
                </c:pt>
                <c:pt idx="14">
                  <c:v>48</c:v>
                </c:pt>
                <c:pt idx="15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3C-CC45-8B4D-977CC05BED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2"/>
        <c:overlap val="100"/>
        <c:axId val="132291584"/>
        <c:axId val="130659968"/>
      </c:barChart>
      <c:catAx>
        <c:axId val="132291584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b="1"/>
            </a:pPr>
            <a:endParaRPr lang="pt-BR"/>
          </a:p>
        </c:txPr>
        <c:crossAx val="130659968"/>
        <c:crosses val="autoZero"/>
        <c:auto val="1"/>
        <c:lblAlgn val="ctr"/>
        <c:lblOffset val="100"/>
        <c:noMultiLvlLbl val="0"/>
      </c:catAx>
      <c:valAx>
        <c:axId val="130659968"/>
        <c:scaling>
          <c:orientation val="minMax"/>
        </c:scaling>
        <c:delete val="0"/>
        <c:axPos val="b"/>
        <c:numFmt formatCode="_-* #,##0_-;\-* #,##0_-;_-* &quot;-&quot;??_-;_-@_-" sourceLinked="1"/>
        <c:majorTickMark val="out"/>
        <c:minorTickMark val="none"/>
        <c:tickLblPos val="nextTo"/>
        <c:crossAx val="132291584"/>
        <c:crosses val="autoZero"/>
        <c:crossBetween val="between"/>
      </c:valAx>
      <c:spPr>
        <a:solidFill>
          <a:sysClr val="window" lastClr="FFFFFF">
            <a:lumMod val="95000"/>
          </a:sysClr>
        </a:solidFill>
      </c:spPr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'02 - Resumo dos Acidentes com V'!$C$25</c:f>
              <c:strCache>
                <c:ptCount val="1"/>
                <c:pt idx="0">
                  <c:v>Qtde</c:v>
                </c:pt>
              </c:strCache>
            </c:strRef>
          </c:tx>
          <c:spPr>
            <a:solidFill>
              <a:srgbClr val="FF7C80"/>
            </a:solidFill>
          </c:spPr>
          <c:invertIfNegative val="0"/>
          <c:dLbls>
            <c:dLbl>
              <c:idx val="5"/>
              <c:spPr>
                <a:noFill/>
              </c:spPr>
              <c:txPr>
                <a:bodyPr/>
                <a:lstStyle/>
                <a:p>
                  <a:pPr algn="ctr" rtl="0">
                    <a:defRPr b="0"/>
                  </a:pPr>
                  <a:endParaRPr lang="pt-BR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31F5-42D2-A8D1-D958BA7FE2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0"/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'02 - Resumo dos Acidentes com V'!$B$26:$B$32</c:f>
              <c:strCache>
                <c:ptCount val="7"/>
                <c:pt idx="0">
                  <c:v>Automóvel</c:v>
                </c:pt>
                <c:pt idx="1">
                  <c:v>Motos e Motonetas</c:v>
                </c:pt>
                <c:pt idx="2">
                  <c:v>Caminhão e Caminhão Trator</c:v>
                </c:pt>
                <c:pt idx="3">
                  <c:v>Caminhonete e Camioneta</c:v>
                </c:pt>
                <c:pt idx="4">
                  <c:v>Reboques</c:v>
                </c:pt>
                <c:pt idx="5">
                  <c:v>Bicicleta</c:v>
                </c:pt>
                <c:pt idx="6">
                  <c:v>Ônibus e Microônibus</c:v>
                </c:pt>
              </c:strCache>
            </c:strRef>
          </c:cat>
          <c:val>
            <c:numRef>
              <c:f>'02 - Resumo dos Acidentes com V'!$C$26:$C$32</c:f>
              <c:numCache>
                <c:formatCode>#,##0</c:formatCode>
                <c:ptCount val="7"/>
                <c:pt idx="0">
                  <c:v>993</c:v>
                </c:pt>
                <c:pt idx="1">
                  <c:v>570</c:v>
                </c:pt>
                <c:pt idx="2">
                  <c:v>408</c:v>
                </c:pt>
                <c:pt idx="3">
                  <c:v>273</c:v>
                </c:pt>
                <c:pt idx="4">
                  <c:v>190</c:v>
                </c:pt>
                <c:pt idx="5">
                  <c:v>85</c:v>
                </c:pt>
                <c:pt idx="6">
                  <c:v>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7E9-4091-8F66-7F37C533666A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9"/>
        <c:axId val="102252032"/>
        <c:axId val="125215296"/>
      </c:barChart>
      <c:catAx>
        <c:axId val="102252032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n-lt"/>
              </a:defRPr>
            </a:pPr>
            <a:endParaRPr lang="pt-BR"/>
          </a:p>
        </c:txPr>
        <c:crossAx val="125215296"/>
        <c:crosses val="autoZero"/>
        <c:auto val="1"/>
        <c:lblAlgn val="ctr"/>
        <c:lblOffset val="100"/>
        <c:noMultiLvlLbl val="0"/>
      </c:catAx>
      <c:valAx>
        <c:axId val="125215296"/>
        <c:scaling>
          <c:orientation val="minMax"/>
        </c:scaling>
        <c:delete val="1"/>
        <c:axPos val="t"/>
        <c:numFmt formatCode="#,##0" sourceLinked="1"/>
        <c:majorTickMark val="out"/>
        <c:minorTickMark val="none"/>
        <c:tickLblPos val="nextTo"/>
        <c:crossAx val="10225203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b="1" i="0">
          <a:latin typeface="Lucida Console" panose="020B0609040504020204" pitchFamily="49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3755946522309698E-2"/>
          <c:y val="6.032499614018836E-2"/>
          <c:w val="0.55550400529271227"/>
          <c:h val="0.90889904330854621"/>
        </c:manualLayout>
      </c:layout>
      <c:pieChart>
        <c:varyColors val="1"/>
        <c:ser>
          <c:idx val="0"/>
          <c:order val="0"/>
          <c:tx>
            <c:strRef>
              <c:f>'08 - Veículos Envolvidos em Aci'!$C$7</c:f>
              <c:strCache>
                <c:ptCount val="1"/>
                <c:pt idx="0">
                  <c:v>Qtde</c:v>
                </c:pt>
              </c:strCache>
            </c:strRef>
          </c:tx>
          <c:spPr>
            <a:ln>
              <a:solidFill>
                <a:schemeClr val="accent4">
                  <a:lumMod val="60000"/>
                  <a:lumOff val="40000"/>
                </a:schemeClr>
              </a:solidFill>
            </a:ln>
          </c:spPr>
          <c:explosion val="1"/>
          <c:dPt>
            <c:idx val="0"/>
            <c:bubble3D val="0"/>
            <c:spPr>
              <a:solidFill>
                <a:srgbClr val="4F81BD">
                  <a:lumMod val="75000"/>
                </a:srgbClr>
              </a:solidFill>
              <a:ln>
                <a:solidFill>
                  <a:srgbClr val="8064A2">
                    <a:lumMod val="50000"/>
                  </a:srgb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1-34DB-4D14-A188-E788AEDF8535}"/>
              </c:ext>
            </c:extLst>
          </c:dPt>
          <c:dPt>
            <c:idx val="1"/>
            <c:bubble3D val="0"/>
            <c:spPr>
              <a:solidFill>
                <a:srgbClr val="8064A2">
                  <a:lumMod val="75000"/>
                </a:srgbClr>
              </a:solidFill>
              <a:ln>
                <a:solidFill>
                  <a:schemeClr val="accent4">
                    <a:lumMod val="7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3-34DB-4D14-A188-E788AEDF8535}"/>
              </c:ext>
            </c:extLst>
          </c:dPt>
          <c:dPt>
            <c:idx val="2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solidFill>
                  <a:schemeClr val="accent4">
                    <a:lumMod val="60000"/>
                    <a:lumOff val="40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5-34DB-4D14-A188-E788AEDF8535}"/>
              </c:ext>
            </c:extLst>
          </c:dPt>
          <c:dPt>
            <c:idx val="3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solidFill>
                  <a:schemeClr val="accent4">
                    <a:lumMod val="40000"/>
                    <a:lumOff val="60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7-34DB-4D14-A188-E788AEDF8535}"/>
              </c:ext>
            </c:extLst>
          </c:dPt>
          <c:dPt>
            <c:idx val="4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chemeClr val="accent4">
                    <a:lumMod val="20000"/>
                    <a:lumOff val="80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9-34DB-4D14-A188-E788AEDF8535}"/>
              </c:ext>
            </c:extLst>
          </c:dPt>
          <c:dPt>
            <c:idx val="5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B-34DB-4D14-A188-E788AEDF8535}"/>
              </c:ext>
            </c:extLst>
          </c:dPt>
          <c:dLbls>
            <c:dLbl>
              <c:idx val="0"/>
              <c:numFmt formatCode="0.0%" sourceLinked="0"/>
              <c:spPr/>
              <c:txPr>
                <a:bodyPr/>
                <a:lstStyle/>
                <a:p>
                  <a:pPr>
                    <a:defRPr sz="1000" b="1">
                      <a:solidFill>
                        <a:schemeClr val="bg1"/>
                      </a:solidFill>
                    </a:defRPr>
                  </a:pPr>
                  <a:endParaRPr lang="pt-BR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4DB-4D14-A188-E788AEDF8535}"/>
                </c:ext>
              </c:extLst>
            </c:dLbl>
            <c:dLbl>
              <c:idx val="1"/>
              <c:numFmt formatCode="0.0%" sourceLinked="0"/>
              <c:spPr/>
              <c:txPr>
                <a:bodyPr/>
                <a:lstStyle/>
                <a:p>
                  <a:pPr>
                    <a:defRPr sz="1000" b="1">
                      <a:solidFill>
                        <a:schemeClr val="bg1"/>
                      </a:solidFill>
                    </a:defRPr>
                  </a:pPr>
                  <a:endParaRPr lang="pt-BR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DB-4D14-A188-E788AEDF8535}"/>
                </c:ext>
              </c:extLst>
            </c:dLbl>
            <c:dLbl>
              <c:idx val="2"/>
              <c:numFmt formatCode="0.0%" sourceLinked="0"/>
              <c:spPr/>
              <c:txPr>
                <a:bodyPr/>
                <a:lstStyle/>
                <a:p>
                  <a:pPr>
                    <a:defRPr sz="1000" b="1">
                      <a:solidFill>
                        <a:sysClr val="windowText" lastClr="000000"/>
                      </a:solidFill>
                    </a:defRPr>
                  </a:pPr>
                  <a:endParaRPr lang="pt-BR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4DB-4D14-A188-E788AEDF8535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>
                    <a:solidFill>
                      <a:schemeClr val="tx1"/>
                    </a:solidFill>
                  </a:defRPr>
                </a:pPr>
                <a:endParaRPr lang="pt-B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'08 - Veículos Envolvidos em Aci'!$B$8:$B$17</c:f>
              <c:strCache>
                <c:ptCount val="10"/>
                <c:pt idx="0">
                  <c:v>Automóvel</c:v>
                </c:pt>
                <c:pt idx="1">
                  <c:v>Motos e Motonetas</c:v>
                </c:pt>
                <c:pt idx="2">
                  <c:v>Caminhão e Caminhão Trator</c:v>
                </c:pt>
                <c:pt idx="3">
                  <c:v>Caminhonete e Camioneta</c:v>
                </c:pt>
                <c:pt idx="4">
                  <c:v>Reboques</c:v>
                </c:pt>
                <c:pt idx="5">
                  <c:v>Bicicleta</c:v>
                </c:pt>
                <c:pt idx="6">
                  <c:v>Ônibus e Microônibus</c:v>
                </c:pt>
                <c:pt idx="7">
                  <c:v>Outros</c:v>
                </c:pt>
                <c:pt idx="8">
                  <c:v>Tratores</c:v>
                </c:pt>
                <c:pt idx="9">
                  <c:v>Carroça</c:v>
                </c:pt>
              </c:strCache>
            </c:strRef>
          </c:cat>
          <c:val>
            <c:numRef>
              <c:f>'08 - Veículos Envolvidos em Aci'!$C$8:$C$17</c:f>
              <c:numCache>
                <c:formatCode>#,##0;#,##0</c:formatCode>
                <c:ptCount val="10"/>
                <c:pt idx="0">
                  <c:v>993</c:v>
                </c:pt>
                <c:pt idx="1">
                  <c:v>570</c:v>
                </c:pt>
                <c:pt idx="2">
                  <c:v>408</c:v>
                </c:pt>
                <c:pt idx="3">
                  <c:v>273</c:v>
                </c:pt>
                <c:pt idx="4">
                  <c:v>190</c:v>
                </c:pt>
                <c:pt idx="5">
                  <c:v>85</c:v>
                </c:pt>
                <c:pt idx="6">
                  <c:v>73</c:v>
                </c:pt>
                <c:pt idx="7">
                  <c:v>70</c:v>
                </c:pt>
                <c:pt idx="8">
                  <c:v>17</c:v>
                </c:pt>
                <c:pt idx="9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34DB-4D14-A188-E788AEDF853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121"/>
      </c:pieChart>
    </c:plotArea>
    <c:plotVisOnly val="1"/>
    <c:dispBlanksAs val="zero"/>
    <c:showDLblsOverMax val="0"/>
  </c:chart>
  <c:spPr>
    <a:ln>
      <a:noFill/>
    </a:ln>
  </c:spPr>
  <c:printSettings>
    <c:headerFooter/>
    <c:pageMargins b="0.78740157499999996" l="0.511811024" r="0.511811024" t="0.78740157499999996" header="0.31496062000000064" footer="0.31496062000000064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'08 - Veículos Envolvidos em Aci'!$C$23</c:f>
              <c:strCache>
                <c:ptCount val="1"/>
                <c:pt idx="0">
                  <c:v>Estadual</c:v>
                </c:pt>
              </c:strCache>
            </c:strRef>
          </c:tx>
          <c:spPr>
            <a:solidFill>
              <a:srgbClr val="FF7C80"/>
            </a:solidFill>
          </c:spPr>
          <c:invertIfNegative val="0"/>
          <c:cat>
            <c:strRef>
              <c:f>'08 - Veículos Envolvidos em Aci'!$B$24:$B$31</c:f>
              <c:strCache>
                <c:ptCount val="8"/>
                <c:pt idx="0">
                  <c:v>Automóvel</c:v>
                </c:pt>
                <c:pt idx="1">
                  <c:v>Motos e Motonetas</c:v>
                </c:pt>
                <c:pt idx="2">
                  <c:v>Caminhão e Caminhão Trator</c:v>
                </c:pt>
                <c:pt idx="3">
                  <c:v>Caminhonete e Camioneta</c:v>
                </c:pt>
                <c:pt idx="4">
                  <c:v>Reboques</c:v>
                </c:pt>
                <c:pt idx="5">
                  <c:v>Bicicleta</c:v>
                </c:pt>
                <c:pt idx="6">
                  <c:v>Outros</c:v>
                </c:pt>
                <c:pt idx="7">
                  <c:v>Ônibus e Microônibus</c:v>
                </c:pt>
              </c:strCache>
            </c:strRef>
          </c:cat>
          <c:val>
            <c:numRef>
              <c:f>'08 - Veículos Envolvidos em Aci'!$C$24:$C$31</c:f>
              <c:numCache>
                <c:formatCode>#,##0;#,##0</c:formatCode>
                <c:ptCount val="8"/>
                <c:pt idx="0">
                  <c:v>403</c:v>
                </c:pt>
                <c:pt idx="1">
                  <c:v>170</c:v>
                </c:pt>
                <c:pt idx="2">
                  <c:v>159</c:v>
                </c:pt>
                <c:pt idx="3">
                  <c:v>109</c:v>
                </c:pt>
                <c:pt idx="4">
                  <c:v>62</c:v>
                </c:pt>
                <c:pt idx="5">
                  <c:v>21</c:v>
                </c:pt>
                <c:pt idx="6">
                  <c:v>16</c:v>
                </c:pt>
                <c:pt idx="7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0C-4422-AB64-1A3F3124418F}"/>
            </c:ext>
          </c:extLst>
        </c:ser>
        <c:ser>
          <c:idx val="1"/>
          <c:order val="1"/>
          <c:tx>
            <c:strRef>
              <c:f>'08 - Veículos Envolvidos em Aci'!$D$23</c:f>
              <c:strCache>
                <c:ptCount val="1"/>
                <c:pt idx="0">
                  <c:v>Federal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'08 - Veículos Envolvidos em Aci'!$B$24:$B$31</c:f>
              <c:strCache>
                <c:ptCount val="8"/>
                <c:pt idx="0">
                  <c:v>Automóvel</c:v>
                </c:pt>
                <c:pt idx="1">
                  <c:v>Motos e Motonetas</c:v>
                </c:pt>
                <c:pt idx="2">
                  <c:v>Caminhão e Caminhão Trator</c:v>
                </c:pt>
                <c:pt idx="3">
                  <c:v>Caminhonete e Camioneta</c:v>
                </c:pt>
                <c:pt idx="4">
                  <c:v>Reboques</c:v>
                </c:pt>
                <c:pt idx="5">
                  <c:v>Bicicleta</c:v>
                </c:pt>
                <c:pt idx="6">
                  <c:v>Outros</c:v>
                </c:pt>
                <c:pt idx="7">
                  <c:v>Ônibus e Microônibus</c:v>
                </c:pt>
              </c:strCache>
            </c:strRef>
          </c:cat>
          <c:val>
            <c:numRef>
              <c:f>'08 - Veículos Envolvidos em Aci'!$D$24:$D$31</c:f>
              <c:numCache>
                <c:formatCode>#,##0;#,##0</c:formatCode>
                <c:ptCount val="8"/>
                <c:pt idx="0">
                  <c:v>304</c:v>
                </c:pt>
                <c:pt idx="1">
                  <c:v>108</c:v>
                </c:pt>
                <c:pt idx="2">
                  <c:v>182</c:v>
                </c:pt>
                <c:pt idx="3">
                  <c:v>83</c:v>
                </c:pt>
                <c:pt idx="4">
                  <c:v>111</c:v>
                </c:pt>
                <c:pt idx="5">
                  <c:v>15</c:v>
                </c:pt>
                <c:pt idx="6">
                  <c:v>17</c:v>
                </c:pt>
                <c:pt idx="7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C0C-4422-AB64-1A3F3124418F}"/>
            </c:ext>
          </c:extLst>
        </c:ser>
        <c:ser>
          <c:idx val="2"/>
          <c:order val="2"/>
          <c:tx>
            <c:strRef>
              <c:f>'08 - Veículos Envolvidos em Aci'!$E$23</c:f>
              <c:strCache>
                <c:ptCount val="1"/>
                <c:pt idx="0">
                  <c:v>Municipal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strRef>
              <c:f>'08 - Veículos Envolvidos em Aci'!$B$24:$B$31</c:f>
              <c:strCache>
                <c:ptCount val="8"/>
                <c:pt idx="0">
                  <c:v>Automóvel</c:v>
                </c:pt>
                <c:pt idx="1">
                  <c:v>Motos e Motonetas</c:v>
                </c:pt>
                <c:pt idx="2">
                  <c:v>Caminhão e Caminhão Trator</c:v>
                </c:pt>
                <c:pt idx="3">
                  <c:v>Caminhonete e Camioneta</c:v>
                </c:pt>
                <c:pt idx="4">
                  <c:v>Reboques</c:v>
                </c:pt>
                <c:pt idx="5">
                  <c:v>Bicicleta</c:v>
                </c:pt>
                <c:pt idx="6">
                  <c:v>Outros</c:v>
                </c:pt>
                <c:pt idx="7">
                  <c:v>Ônibus e Microônibus</c:v>
                </c:pt>
              </c:strCache>
            </c:strRef>
          </c:cat>
          <c:val>
            <c:numRef>
              <c:f>'08 - Veículos Envolvidos em Aci'!$E$24:$E$31</c:f>
              <c:numCache>
                <c:formatCode>#,##0;#,##0</c:formatCode>
                <c:ptCount val="8"/>
                <c:pt idx="0">
                  <c:v>286</c:v>
                </c:pt>
                <c:pt idx="1">
                  <c:v>292</c:v>
                </c:pt>
                <c:pt idx="2">
                  <c:v>67</c:v>
                </c:pt>
                <c:pt idx="3">
                  <c:v>81</c:v>
                </c:pt>
                <c:pt idx="4">
                  <c:v>17</c:v>
                </c:pt>
                <c:pt idx="5">
                  <c:v>49</c:v>
                </c:pt>
                <c:pt idx="6">
                  <c:v>37</c:v>
                </c:pt>
                <c:pt idx="7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C0C-4422-AB64-1A3F312441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4"/>
        <c:overlap val="100"/>
        <c:axId val="102104576"/>
        <c:axId val="132075456"/>
      </c:barChart>
      <c:catAx>
        <c:axId val="102104576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1000" b="1"/>
            </a:pPr>
            <a:endParaRPr lang="pt-BR"/>
          </a:p>
        </c:txPr>
        <c:crossAx val="132075456"/>
        <c:crosses val="autoZero"/>
        <c:auto val="1"/>
        <c:lblAlgn val="ctr"/>
        <c:lblOffset val="100"/>
        <c:noMultiLvlLbl val="0"/>
      </c:catAx>
      <c:valAx>
        <c:axId val="132075456"/>
        <c:scaling>
          <c:orientation val="minMax"/>
        </c:scaling>
        <c:delete val="0"/>
        <c:axPos val="t"/>
        <c:numFmt formatCode="#,##0;#,##0" sourceLinked="1"/>
        <c:majorTickMark val="none"/>
        <c:minorTickMark val="none"/>
        <c:tickLblPos val="low"/>
        <c:txPr>
          <a:bodyPr/>
          <a:lstStyle/>
          <a:p>
            <a:pPr>
              <a:defRPr sz="1000" b="1"/>
            </a:pPr>
            <a:endParaRPr lang="pt-BR"/>
          </a:p>
        </c:txPr>
        <c:crossAx val="102104576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b="1"/>
          </a:pPr>
          <a:endParaRPr lang="pt-BR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900"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'09 - Veículos Envolvidos em Aci'!$B$8</c:f>
              <c:strCache>
                <c:ptCount val="1"/>
                <c:pt idx="0">
                  <c:v>Automóvel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/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'09 - Veículos Envolvidos em Aci'!$C$7:$K$7</c:f>
              <c:strCache>
                <c:ptCount val="9"/>
                <c:pt idx="0">
                  <c:v>Colisão frontal</c:v>
                </c:pt>
                <c:pt idx="1">
                  <c:v>Colisão</c:v>
                </c:pt>
                <c:pt idx="2">
                  <c:v>Colisão lateral</c:v>
                </c:pt>
                <c:pt idx="3">
                  <c:v>Atropelamento com pedestre</c:v>
                </c:pt>
                <c:pt idx="4">
                  <c:v>Choque</c:v>
                </c:pt>
                <c:pt idx="5">
                  <c:v>Colisão traseira</c:v>
                </c:pt>
                <c:pt idx="6">
                  <c:v>Tombamento</c:v>
                </c:pt>
                <c:pt idx="7">
                  <c:v>Capotamento</c:v>
                </c:pt>
                <c:pt idx="8">
                  <c:v>Colisão transversal</c:v>
                </c:pt>
              </c:strCache>
            </c:strRef>
          </c:cat>
          <c:val>
            <c:numRef>
              <c:f>'09 - Veículos Envolvidos em Aci'!$C$8:$K$8</c:f>
              <c:numCache>
                <c:formatCode>#,##0;#,##0</c:formatCode>
                <c:ptCount val="9"/>
                <c:pt idx="0">
                  <c:v>269</c:v>
                </c:pt>
                <c:pt idx="1">
                  <c:v>165</c:v>
                </c:pt>
                <c:pt idx="2">
                  <c:v>120</c:v>
                </c:pt>
                <c:pt idx="3">
                  <c:v>127</c:v>
                </c:pt>
                <c:pt idx="4">
                  <c:v>105</c:v>
                </c:pt>
                <c:pt idx="5">
                  <c:v>50</c:v>
                </c:pt>
                <c:pt idx="6">
                  <c:v>31</c:v>
                </c:pt>
                <c:pt idx="7">
                  <c:v>66</c:v>
                </c:pt>
                <c:pt idx="8">
                  <c:v>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6B-4709-A35B-80BB207CC72E}"/>
            </c:ext>
          </c:extLst>
        </c:ser>
        <c:ser>
          <c:idx val="1"/>
          <c:order val="1"/>
          <c:tx>
            <c:strRef>
              <c:f>'09 - Veículos Envolvidos em Aci'!$B$9</c:f>
              <c:strCache>
                <c:ptCount val="1"/>
                <c:pt idx="0">
                  <c:v>Motos e Motonetas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/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'09 - Veículos Envolvidos em Aci'!$C$7:$K$7</c:f>
              <c:strCache>
                <c:ptCount val="9"/>
                <c:pt idx="0">
                  <c:v>Colisão frontal</c:v>
                </c:pt>
                <c:pt idx="1">
                  <c:v>Colisão</c:v>
                </c:pt>
                <c:pt idx="2">
                  <c:v>Colisão lateral</c:v>
                </c:pt>
                <c:pt idx="3">
                  <c:v>Atropelamento com pedestre</c:v>
                </c:pt>
                <c:pt idx="4">
                  <c:v>Choque</c:v>
                </c:pt>
                <c:pt idx="5">
                  <c:v>Colisão traseira</c:v>
                </c:pt>
                <c:pt idx="6">
                  <c:v>Tombamento</c:v>
                </c:pt>
                <c:pt idx="7">
                  <c:v>Capotamento</c:v>
                </c:pt>
                <c:pt idx="8">
                  <c:v>Colisão transversal</c:v>
                </c:pt>
              </c:strCache>
            </c:strRef>
          </c:cat>
          <c:val>
            <c:numRef>
              <c:f>'09 - Veículos Envolvidos em Aci'!$C$9:$K$9</c:f>
              <c:numCache>
                <c:formatCode>#,##0;#,##0</c:formatCode>
                <c:ptCount val="9"/>
                <c:pt idx="0">
                  <c:v>84</c:v>
                </c:pt>
                <c:pt idx="1">
                  <c:v>139</c:v>
                </c:pt>
                <c:pt idx="2">
                  <c:v>83</c:v>
                </c:pt>
                <c:pt idx="3">
                  <c:v>45</c:v>
                </c:pt>
                <c:pt idx="4">
                  <c:v>78</c:v>
                </c:pt>
                <c:pt idx="5">
                  <c:v>37</c:v>
                </c:pt>
                <c:pt idx="6">
                  <c:v>63</c:v>
                </c:pt>
                <c:pt idx="7">
                  <c:v>0</c:v>
                </c:pt>
                <c:pt idx="8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26B-4709-A35B-80BB207CC72E}"/>
            </c:ext>
          </c:extLst>
        </c:ser>
        <c:ser>
          <c:idx val="2"/>
          <c:order val="2"/>
          <c:tx>
            <c:strRef>
              <c:f>'09 - Veículos Envolvidos em Aci'!$B$10</c:f>
              <c:strCache>
                <c:ptCount val="1"/>
                <c:pt idx="0">
                  <c:v>Caminhão e Caminhão Trator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/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'09 - Veículos Envolvidos em Aci'!$C$7:$K$7</c:f>
              <c:strCache>
                <c:ptCount val="9"/>
                <c:pt idx="0">
                  <c:v>Colisão frontal</c:v>
                </c:pt>
                <c:pt idx="1">
                  <c:v>Colisão</c:v>
                </c:pt>
                <c:pt idx="2">
                  <c:v>Colisão lateral</c:v>
                </c:pt>
                <c:pt idx="3">
                  <c:v>Atropelamento com pedestre</c:v>
                </c:pt>
                <c:pt idx="4">
                  <c:v>Choque</c:v>
                </c:pt>
                <c:pt idx="5">
                  <c:v>Colisão traseira</c:v>
                </c:pt>
                <c:pt idx="6">
                  <c:v>Tombamento</c:v>
                </c:pt>
                <c:pt idx="7">
                  <c:v>Capotamento</c:v>
                </c:pt>
                <c:pt idx="8">
                  <c:v>Colisão transversal</c:v>
                </c:pt>
              </c:strCache>
            </c:strRef>
          </c:cat>
          <c:val>
            <c:numRef>
              <c:f>'09 - Veículos Envolvidos em Aci'!$C$10:$K$10</c:f>
              <c:numCache>
                <c:formatCode>#,##0;#,##0</c:formatCode>
                <c:ptCount val="9"/>
                <c:pt idx="0">
                  <c:v>121</c:v>
                </c:pt>
                <c:pt idx="1">
                  <c:v>72</c:v>
                </c:pt>
                <c:pt idx="2">
                  <c:v>54</c:v>
                </c:pt>
                <c:pt idx="3">
                  <c:v>38</c:v>
                </c:pt>
                <c:pt idx="4">
                  <c:v>15</c:v>
                </c:pt>
                <c:pt idx="5">
                  <c:v>50</c:v>
                </c:pt>
                <c:pt idx="6">
                  <c:v>29</c:v>
                </c:pt>
                <c:pt idx="7">
                  <c:v>5</c:v>
                </c:pt>
                <c:pt idx="8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26B-4709-A35B-80BB207CC72E}"/>
            </c:ext>
          </c:extLst>
        </c:ser>
        <c:ser>
          <c:idx val="3"/>
          <c:order val="3"/>
          <c:tx>
            <c:strRef>
              <c:f>'09 - Veículos Envolvidos em Aci'!$B$11</c:f>
              <c:strCache>
                <c:ptCount val="1"/>
                <c:pt idx="0">
                  <c:v>Caminhonete e Camioneta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/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'09 - Veículos Envolvidos em Aci'!$C$7:$K$7</c:f>
              <c:strCache>
                <c:ptCount val="9"/>
                <c:pt idx="0">
                  <c:v>Colisão frontal</c:v>
                </c:pt>
                <c:pt idx="1">
                  <c:v>Colisão</c:v>
                </c:pt>
                <c:pt idx="2">
                  <c:v>Colisão lateral</c:v>
                </c:pt>
                <c:pt idx="3">
                  <c:v>Atropelamento com pedestre</c:v>
                </c:pt>
                <c:pt idx="4">
                  <c:v>Choque</c:v>
                </c:pt>
                <c:pt idx="5">
                  <c:v>Colisão traseira</c:v>
                </c:pt>
                <c:pt idx="6">
                  <c:v>Tombamento</c:v>
                </c:pt>
                <c:pt idx="7">
                  <c:v>Capotamento</c:v>
                </c:pt>
                <c:pt idx="8">
                  <c:v>Colisão transversal</c:v>
                </c:pt>
              </c:strCache>
            </c:strRef>
          </c:cat>
          <c:val>
            <c:numRef>
              <c:f>'09 - Veículos Envolvidos em Aci'!$C$11:$K$11</c:f>
              <c:numCache>
                <c:formatCode>#,##0;#,##0</c:formatCode>
                <c:ptCount val="9"/>
                <c:pt idx="0">
                  <c:v>78</c:v>
                </c:pt>
                <c:pt idx="1">
                  <c:v>54</c:v>
                </c:pt>
                <c:pt idx="2">
                  <c:v>26</c:v>
                </c:pt>
                <c:pt idx="3">
                  <c:v>40</c:v>
                </c:pt>
                <c:pt idx="4">
                  <c:v>13</c:v>
                </c:pt>
                <c:pt idx="5">
                  <c:v>16</c:v>
                </c:pt>
                <c:pt idx="6">
                  <c:v>9</c:v>
                </c:pt>
                <c:pt idx="7">
                  <c:v>17</c:v>
                </c:pt>
                <c:pt idx="8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26B-4709-A35B-80BB207CC72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4"/>
        <c:axId val="132532736"/>
        <c:axId val="132074304"/>
      </c:barChart>
      <c:catAx>
        <c:axId val="13253273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b="1"/>
            </a:pPr>
            <a:endParaRPr lang="pt-BR"/>
          </a:p>
        </c:txPr>
        <c:crossAx val="132074304"/>
        <c:crosses val="autoZero"/>
        <c:auto val="1"/>
        <c:lblAlgn val="ctr"/>
        <c:lblOffset val="100"/>
        <c:noMultiLvlLbl val="0"/>
      </c:catAx>
      <c:valAx>
        <c:axId val="132074304"/>
        <c:scaling>
          <c:orientation val="minMax"/>
        </c:scaling>
        <c:delete val="1"/>
        <c:axPos val="l"/>
        <c:numFmt formatCode="#,##0;#,##0" sourceLinked="1"/>
        <c:majorTickMark val="out"/>
        <c:minorTickMark val="none"/>
        <c:tickLblPos val="nextTo"/>
        <c:crossAx val="13253273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323408094869813"/>
          <c:y val="0.10740254690385924"/>
          <c:w val="0.1577262180974478"/>
          <c:h val="0.30138188976377955"/>
        </c:manualLayout>
      </c:layout>
      <c:overlay val="1"/>
    </c:legend>
    <c:plotVisOnly val="0"/>
    <c:dispBlanksAs val="gap"/>
    <c:showDLblsOverMax val="0"/>
  </c:chart>
  <c:spPr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36"/>
    </mc:Choice>
    <mc:Fallback>
      <c:style val="36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'10 - Acidentalidade Fatal por M'!$B$20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>
                    <a:solidFill>
                      <a:schemeClr val="bg1"/>
                    </a:solidFill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'10 - Acidentalidade Fatal por M'!$C$7:$U$7</c:f>
              <c:numCache>
                <c:formatCode>General</c:formatCode>
                <c:ptCount val="19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  <c:pt idx="16">
                  <c:v>2023</c:v>
                </c:pt>
                <c:pt idx="17">
                  <c:v>2024</c:v>
                </c:pt>
                <c:pt idx="18">
                  <c:v>2025</c:v>
                </c:pt>
              </c:numCache>
            </c:numRef>
          </c:cat>
          <c:val>
            <c:numRef>
              <c:f>'10 - Acidentalidade Fatal por M'!$C$20:$U$20</c:f>
              <c:numCache>
                <c:formatCode>#,##0;#,##0</c:formatCode>
                <c:ptCount val="19"/>
                <c:pt idx="0">
                  <c:v>1631</c:v>
                </c:pt>
                <c:pt idx="1">
                  <c:v>1685</c:v>
                </c:pt>
                <c:pt idx="2">
                  <c:v>1717</c:v>
                </c:pt>
                <c:pt idx="3">
                  <c:v>1948</c:v>
                </c:pt>
                <c:pt idx="4">
                  <c:v>1830</c:v>
                </c:pt>
                <c:pt idx="5">
                  <c:v>1854</c:v>
                </c:pt>
                <c:pt idx="6">
                  <c:v>1769</c:v>
                </c:pt>
                <c:pt idx="7">
                  <c:v>1825</c:v>
                </c:pt>
                <c:pt idx="8">
                  <c:v>1532</c:v>
                </c:pt>
                <c:pt idx="9">
                  <c:v>1520</c:v>
                </c:pt>
                <c:pt idx="10">
                  <c:v>1558</c:v>
                </c:pt>
                <c:pt idx="11">
                  <c:v>1490</c:v>
                </c:pt>
                <c:pt idx="12">
                  <c:v>1471</c:v>
                </c:pt>
                <c:pt idx="13">
                  <c:v>1338</c:v>
                </c:pt>
                <c:pt idx="14">
                  <c:v>1485</c:v>
                </c:pt>
                <c:pt idx="15">
                  <c:v>1527</c:v>
                </c:pt>
                <c:pt idx="16">
                  <c:v>1432</c:v>
                </c:pt>
                <c:pt idx="17">
                  <c:v>1511</c:v>
                </c:pt>
                <c:pt idx="18">
                  <c:v>1522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D0-44B9-8D04-42D0C8A5A1F3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9"/>
        <c:overlap val="100"/>
        <c:axId val="133030912"/>
        <c:axId val="132104768"/>
      </c:barChart>
      <c:catAx>
        <c:axId val="13303091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1200" b="1"/>
            </a:pPr>
            <a:endParaRPr lang="pt-BR"/>
          </a:p>
        </c:txPr>
        <c:crossAx val="132104768"/>
        <c:crosses val="autoZero"/>
        <c:auto val="1"/>
        <c:lblAlgn val="ctr"/>
        <c:lblOffset val="100"/>
        <c:noMultiLvlLbl val="0"/>
      </c:catAx>
      <c:valAx>
        <c:axId val="132104768"/>
        <c:scaling>
          <c:orientation val="minMax"/>
        </c:scaling>
        <c:delete val="1"/>
        <c:axPos val="l"/>
        <c:numFmt formatCode="#,##0;#,##0" sourceLinked="1"/>
        <c:majorTickMark val="none"/>
        <c:minorTickMark val="none"/>
        <c:tickLblPos val="nextTo"/>
        <c:crossAx val="13303091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36"/>
    </mc:Choice>
    <mc:Fallback>
      <c:style val="36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'10 - Acidentalidade Fatal por M'!$B$55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C0504D"/>
            </a:soli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/>
                    </a:solidFill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'10 - Acidentalidade Fatal por M'!$C$42:$U$42</c:f>
              <c:strCache>
                <c:ptCount val="19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  <c:pt idx="16">
                  <c:v>2023</c:v>
                </c:pt>
                <c:pt idx="17">
                  <c:v>2024</c:v>
                </c:pt>
                <c:pt idx="18">
                  <c:v>2025</c:v>
                </c:pt>
              </c:strCache>
            </c:strRef>
          </c:cat>
          <c:val>
            <c:numRef>
              <c:f>'10 - Acidentalidade Fatal por M'!$C$55:$U$55</c:f>
              <c:numCache>
                <c:formatCode>#,##0;#,##0</c:formatCode>
                <c:ptCount val="19"/>
                <c:pt idx="0">
                  <c:v>1834</c:v>
                </c:pt>
                <c:pt idx="1">
                  <c:v>1897</c:v>
                </c:pt>
                <c:pt idx="2">
                  <c:v>1929</c:v>
                </c:pt>
                <c:pt idx="3">
                  <c:v>2193</c:v>
                </c:pt>
                <c:pt idx="4">
                  <c:v>2037</c:v>
                </c:pt>
                <c:pt idx="5">
                  <c:v>2090</c:v>
                </c:pt>
                <c:pt idx="6">
                  <c:v>1984</c:v>
                </c:pt>
                <c:pt idx="7">
                  <c:v>2025</c:v>
                </c:pt>
                <c:pt idx="8">
                  <c:v>1736</c:v>
                </c:pt>
                <c:pt idx="9">
                  <c:v>1681</c:v>
                </c:pt>
                <c:pt idx="10">
                  <c:v>1745</c:v>
                </c:pt>
                <c:pt idx="11">
                  <c:v>1672</c:v>
                </c:pt>
                <c:pt idx="12">
                  <c:v>1617</c:v>
                </c:pt>
                <c:pt idx="13">
                  <c:v>1464</c:v>
                </c:pt>
                <c:pt idx="14">
                  <c:v>1623</c:v>
                </c:pt>
                <c:pt idx="15">
                  <c:v>1708</c:v>
                </c:pt>
                <c:pt idx="16">
                  <c:v>1576</c:v>
                </c:pt>
                <c:pt idx="17">
                  <c:v>1656</c:v>
                </c:pt>
                <c:pt idx="18">
                  <c:v>1683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10-4B8D-A1BE-3FD0CEBC5E28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9"/>
        <c:overlap val="100"/>
        <c:axId val="133231104"/>
        <c:axId val="132109376"/>
      </c:barChart>
      <c:catAx>
        <c:axId val="13323110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1200" b="1"/>
            </a:pPr>
            <a:endParaRPr lang="pt-BR"/>
          </a:p>
        </c:txPr>
        <c:crossAx val="132109376"/>
        <c:crosses val="autoZero"/>
        <c:auto val="1"/>
        <c:lblAlgn val="ctr"/>
        <c:lblOffset val="100"/>
        <c:noMultiLvlLbl val="0"/>
      </c:catAx>
      <c:valAx>
        <c:axId val="132109376"/>
        <c:scaling>
          <c:orientation val="minMax"/>
        </c:scaling>
        <c:delete val="1"/>
        <c:axPos val="l"/>
        <c:numFmt formatCode="#,##0;#,##0" sourceLinked="1"/>
        <c:majorTickMark val="out"/>
        <c:minorTickMark val="none"/>
        <c:tickLblPos val="nextTo"/>
        <c:crossAx val="133231104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'02 - Resumo dos Acidentes com V'!$C$39</c:f>
              <c:strCache>
                <c:ptCount val="1"/>
                <c:pt idx="0">
                  <c:v>Qtde</c:v>
                </c:pt>
              </c:strCache>
            </c:strRef>
          </c:tx>
          <c:spPr>
            <a:solidFill>
              <a:srgbClr val="FF7C8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0"/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'02 - Resumo dos Acidentes com V'!$B$40:$B$47</c:f>
              <c:strCache>
                <c:ptCount val="8"/>
                <c:pt idx="0">
                  <c:v>Condutor</c:v>
                </c:pt>
                <c:pt idx="1">
                  <c:v>Motociclista</c:v>
                </c:pt>
                <c:pt idx="2">
                  <c:v>Pedestre</c:v>
                </c:pt>
                <c:pt idx="3">
                  <c:v>Passageiro</c:v>
                </c:pt>
                <c:pt idx="4">
                  <c:v>Ciclista</c:v>
                </c:pt>
                <c:pt idx="5">
                  <c:v>Condutor de Caminhão</c:v>
                </c:pt>
                <c:pt idx="6">
                  <c:v>Carona Moto</c:v>
                </c:pt>
                <c:pt idx="7">
                  <c:v>Passageiro de Ônibus</c:v>
                </c:pt>
              </c:strCache>
            </c:strRef>
          </c:cat>
          <c:val>
            <c:numRef>
              <c:f>'02 - Resumo dos Acidentes com V'!$C$40:$C$47</c:f>
              <c:numCache>
                <c:formatCode>#,##0</c:formatCode>
                <c:ptCount val="8"/>
                <c:pt idx="0">
                  <c:v>484</c:v>
                </c:pt>
                <c:pt idx="1">
                  <c:v>470</c:v>
                </c:pt>
                <c:pt idx="2">
                  <c:v>274</c:v>
                </c:pt>
                <c:pt idx="3">
                  <c:v>230</c:v>
                </c:pt>
                <c:pt idx="4">
                  <c:v>83</c:v>
                </c:pt>
                <c:pt idx="5">
                  <c:v>62</c:v>
                </c:pt>
                <c:pt idx="6">
                  <c:v>45</c:v>
                </c:pt>
                <c:pt idx="7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B31-4E2D-860F-9C3A1D53598C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9"/>
        <c:axId val="102153216"/>
        <c:axId val="125217024"/>
      </c:barChart>
      <c:catAx>
        <c:axId val="102153216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>
                <a:latin typeface="+mn-lt"/>
              </a:defRPr>
            </a:pPr>
            <a:endParaRPr lang="pt-BR"/>
          </a:p>
        </c:txPr>
        <c:crossAx val="125217024"/>
        <c:crosses val="autoZero"/>
        <c:auto val="1"/>
        <c:lblAlgn val="ctr"/>
        <c:lblOffset val="100"/>
        <c:noMultiLvlLbl val="0"/>
      </c:catAx>
      <c:valAx>
        <c:axId val="125217024"/>
        <c:scaling>
          <c:orientation val="minMax"/>
        </c:scaling>
        <c:delete val="1"/>
        <c:axPos val="t"/>
        <c:numFmt formatCode="#,##0" sourceLinked="1"/>
        <c:majorTickMark val="out"/>
        <c:minorTickMark val="none"/>
        <c:tickLblPos val="nextTo"/>
        <c:crossAx val="10215321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b="1" i="0">
          <a:latin typeface="Lucida Console" panose="020B0609040504020204" pitchFamily="49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'03 - Vitimas Fatais por Dia'!$C$6</c:f>
              <c:strCache>
                <c:ptCount val="1"/>
                <c:pt idx="0">
                  <c:v>Qtde</c:v>
                </c:pt>
              </c:strCache>
            </c:strRef>
          </c:tx>
          <c:spPr>
            <a:solidFill>
              <a:srgbClr val="FF7C80"/>
            </a:solidFill>
          </c:spPr>
          <c:invertIfNegative val="0"/>
          <c:dLbls>
            <c:dLbl>
              <c:idx val="5"/>
              <c:spPr>
                <a:noFill/>
              </c:spPr>
              <c:txPr>
                <a:bodyPr/>
                <a:lstStyle/>
                <a:p>
                  <a:pPr algn="ctr" rtl="0">
                    <a:defRPr sz="1000" b="1">
                      <a:solidFill>
                        <a:sysClr val="windowText" lastClr="000000"/>
                      </a:solidFill>
                      <a:latin typeface="+mn-lt"/>
                    </a:defRPr>
                  </a:pPr>
                  <a:endParaRPr lang="pt-BR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1C85-4048-B16E-ED5076802073}"/>
                </c:ext>
              </c:extLst>
            </c:dLbl>
            <c:dLbl>
              <c:idx val="6"/>
              <c:spPr>
                <a:noFill/>
              </c:spPr>
              <c:txPr>
                <a:bodyPr/>
                <a:lstStyle/>
                <a:p>
                  <a:pPr>
                    <a:defRPr sz="1000" b="1">
                      <a:solidFill>
                        <a:sysClr val="windowText" lastClr="000000"/>
                      </a:solidFill>
                      <a:latin typeface="+mn-lt"/>
                    </a:defRPr>
                  </a:pPr>
                  <a:endParaRPr lang="pt-BR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1C85-4048-B16E-ED50768020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>
                    <a:solidFill>
                      <a:sysClr val="windowText" lastClr="000000"/>
                    </a:solidFill>
                    <a:latin typeface="+mn-lt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'03 - Vitimas Fatais por Dia'!$B$7:$B$13</c:f>
              <c:strCache>
                <c:ptCount val="7"/>
                <c:pt idx="0">
                  <c:v>Domingo</c:v>
                </c:pt>
                <c:pt idx="1">
                  <c:v>Segunda</c:v>
                </c:pt>
                <c:pt idx="2">
                  <c:v>Terça</c:v>
                </c:pt>
                <c:pt idx="3">
                  <c:v>Quarta</c:v>
                </c:pt>
                <c:pt idx="4">
                  <c:v>Quinta</c:v>
                </c:pt>
                <c:pt idx="5">
                  <c:v>Sexta</c:v>
                </c:pt>
                <c:pt idx="6">
                  <c:v>Sábado</c:v>
                </c:pt>
              </c:strCache>
            </c:strRef>
          </c:cat>
          <c:val>
            <c:numRef>
              <c:f>'03 - Vitimas Fatais por Dia'!$C$7:$C$13</c:f>
              <c:numCache>
                <c:formatCode>#,##0</c:formatCode>
                <c:ptCount val="7"/>
                <c:pt idx="0">
                  <c:v>304</c:v>
                </c:pt>
                <c:pt idx="1">
                  <c:v>204</c:v>
                </c:pt>
                <c:pt idx="2">
                  <c:v>201</c:v>
                </c:pt>
                <c:pt idx="3">
                  <c:v>223</c:v>
                </c:pt>
                <c:pt idx="4">
                  <c:v>195</c:v>
                </c:pt>
                <c:pt idx="5">
                  <c:v>222</c:v>
                </c:pt>
                <c:pt idx="6">
                  <c:v>334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AB9-4E66-BE62-5C1F855967E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9"/>
        <c:axId val="105735680"/>
        <c:axId val="125219328"/>
      </c:barChart>
      <c:catAx>
        <c:axId val="105735680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1000" b="1">
                <a:latin typeface="+mn-lt"/>
              </a:defRPr>
            </a:pPr>
            <a:endParaRPr lang="pt-BR"/>
          </a:p>
        </c:txPr>
        <c:crossAx val="125219328"/>
        <c:crosses val="autoZero"/>
        <c:auto val="1"/>
        <c:lblAlgn val="ctr"/>
        <c:lblOffset val="100"/>
        <c:noMultiLvlLbl val="0"/>
      </c:catAx>
      <c:valAx>
        <c:axId val="125219328"/>
        <c:scaling>
          <c:orientation val="minMax"/>
        </c:scaling>
        <c:delete val="1"/>
        <c:axPos val="t"/>
        <c:numFmt formatCode="#,##0" sourceLinked="1"/>
        <c:majorTickMark val="out"/>
        <c:minorTickMark val="none"/>
        <c:tickLblPos val="nextTo"/>
        <c:crossAx val="10573568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900">
          <a:latin typeface="Lucida Console" panose="020B0609040504020204" pitchFamily="49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'03 - Vitimas Fatais por Dia'!$C$17</c:f>
              <c:strCache>
                <c:ptCount val="1"/>
                <c:pt idx="0">
                  <c:v>Qtde</c:v>
                </c:pt>
              </c:strCache>
            </c:strRef>
          </c:tx>
          <c:spPr>
            <a:solidFill>
              <a:srgbClr val="FF7C80"/>
            </a:solidFill>
          </c:spPr>
          <c:invertIfNegative val="0"/>
          <c:dLbls>
            <c:dLbl>
              <c:idx val="5"/>
              <c:spPr>
                <a:noFill/>
              </c:spPr>
              <c:txPr>
                <a:bodyPr/>
                <a:lstStyle/>
                <a:p>
                  <a:pPr algn="ctr" rtl="0">
                    <a:defRPr sz="1000" b="1">
                      <a:solidFill>
                        <a:sysClr val="windowText" lastClr="000000"/>
                      </a:solidFill>
                    </a:defRPr>
                  </a:pPr>
                  <a:endParaRPr lang="pt-BR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7E8E-47C7-826C-5F7170E4965F}"/>
                </c:ext>
              </c:extLst>
            </c:dLbl>
            <c:dLbl>
              <c:idx val="6"/>
              <c:spPr>
                <a:noFill/>
              </c:spPr>
              <c:txPr>
                <a:bodyPr/>
                <a:lstStyle/>
                <a:p>
                  <a:pPr>
                    <a:defRPr sz="1000" b="1">
                      <a:solidFill>
                        <a:sysClr val="windowText" lastClr="000000"/>
                      </a:solidFill>
                    </a:defRPr>
                  </a:pPr>
                  <a:endParaRPr lang="pt-BR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7E8E-47C7-826C-5F7170E496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>
                    <a:solidFill>
                      <a:sysClr val="windowText" lastClr="000000"/>
                    </a:solidFill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'03 - Vitimas Fatais por Dia'!$B$18:$B$22</c:f>
              <c:strCache>
                <c:ptCount val="5"/>
                <c:pt idx="0">
                  <c:v>Manhã</c:v>
                </c:pt>
                <c:pt idx="1">
                  <c:v>Tarde</c:v>
                </c:pt>
                <c:pt idx="2">
                  <c:v>Noite</c:v>
                </c:pt>
                <c:pt idx="3">
                  <c:v>Madrugada</c:v>
                </c:pt>
                <c:pt idx="4">
                  <c:v>Não informado</c:v>
                </c:pt>
              </c:strCache>
            </c:strRef>
          </c:cat>
          <c:val>
            <c:numRef>
              <c:f>'03 - Vitimas Fatais por Dia'!$C$18:$C$22</c:f>
              <c:numCache>
                <c:formatCode>#,##0</c:formatCode>
                <c:ptCount val="5"/>
                <c:pt idx="0">
                  <c:v>359</c:v>
                </c:pt>
                <c:pt idx="1">
                  <c:v>439</c:v>
                </c:pt>
                <c:pt idx="2">
                  <c:v>590</c:v>
                </c:pt>
                <c:pt idx="3">
                  <c:v>272</c:v>
                </c:pt>
                <c:pt idx="4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278-41ED-929D-DD977FF4961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9"/>
        <c:axId val="125301760"/>
        <c:axId val="125221056"/>
      </c:barChart>
      <c:catAx>
        <c:axId val="125301760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n-lt"/>
              </a:defRPr>
            </a:pPr>
            <a:endParaRPr lang="pt-BR"/>
          </a:p>
        </c:txPr>
        <c:crossAx val="125221056"/>
        <c:crosses val="autoZero"/>
        <c:auto val="1"/>
        <c:lblAlgn val="ctr"/>
        <c:lblOffset val="100"/>
        <c:noMultiLvlLbl val="0"/>
      </c:catAx>
      <c:valAx>
        <c:axId val="125221056"/>
        <c:scaling>
          <c:orientation val="minMax"/>
        </c:scaling>
        <c:delete val="1"/>
        <c:axPos val="t"/>
        <c:numFmt formatCode="#,##0" sourceLinked="1"/>
        <c:majorTickMark val="out"/>
        <c:minorTickMark val="none"/>
        <c:tickLblPos val="nextTo"/>
        <c:crossAx val="12530176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Lucida Console" panose="020B0609040504020204" pitchFamily="49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'03 - Vitimas Fatais por Dia'!$B$27</c:f>
              <c:strCache>
                <c:ptCount val="1"/>
                <c:pt idx="0">
                  <c:v>Manhã</c:v>
                </c:pt>
              </c:strCache>
            </c:strRef>
          </c:tx>
          <c:spPr>
            <a:solidFill>
              <a:srgbClr val="FF505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  <a:latin typeface="Lucida Console" panose="020B0609040504020204" pitchFamily="49" charset="0"/>
                  </a:defRPr>
                </a:pPr>
                <a:endParaRPr lang="pt-B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'03 - Vitimas Fatais por Dia'!$C$26:$I$26</c:f>
              <c:strCache>
                <c:ptCount val="7"/>
                <c:pt idx="0">
                  <c:v>Domingo</c:v>
                </c:pt>
                <c:pt idx="1">
                  <c:v>Segunda</c:v>
                </c:pt>
                <c:pt idx="2">
                  <c:v>Terça</c:v>
                </c:pt>
                <c:pt idx="3">
                  <c:v>Quarta</c:v>
                </c:pt>
                <c:pt idx="4">
                  <c:v>Quinta</c:v>
                </c:pt>
                <c:pt idx="5">
                  <c:v>Sexta</c:v>
                </c:pt>
                <c:pt idx="6">
                  <c:v>Sábado</c:v>
                </c:pt>
              </c:strCache>
            </c:strRef>
          </c:cat>
          <c:val>
            <c:numRef>
              <c:f>'03 - Vitimas Fatais por Dia'!$C$27:$I$27</c:f>
              <c:numCache>
                <c:formatCode>#,##0</c:formatCode>
                <c:ptCount val="7"/>
                <c:pt idx="0">
                  <c:v>50</c:v>
                </c:pt>
                <c:pt idx="1">
                  <c:v>51</c:v>
                </c:pt>
                <c:pt idx="2">
                  <c:v>50</c:v>
                </c:pt>
                <c:pt idx="3">
                  <c:v>56</c:v>
                </c:pt>
                <c:pt idx="4">
                  <c:v>47</c:v>
                </c:pt>
                <c:pt idx="5">
                  <c:v>54</c:v>
                </c:pt>
                <c:pt idx="6">
                  <c:v>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B4-47A4-9DEA-E730CEA5356A}"/>
            </c:ext>
          </c:extLst>
        </c:ser>
        <c:ser>
          <c:idx val="1"/>
          <c:order val="1"/>
          <c:tx>
            <c:strRef>
              <c:f>'03 - Vitimas Fatais por Dia'!$B$28</c:f>
              <c:strCache>
                <c:ptCount val="1"/>
                <c:pt idx="0">
                  <c:v>Tarde</c:v>
                </c:pt>
              </c:strCache>
            </c:strRef>
          </c:tx>
          <c:spPr>
            <a:solidFill>
              <a:srgbClr val="FF7C8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latin typeface="Lucida Console" panose="020B0609040504020204" pitchFamily="49" charset="0"/>
                  </a:defRPr>
                </a:pPr>
                <a:endParaRPr lang="pt-B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'03 - Vitimas Fatais por Dia'!$C$26:$I$26</c:f>
              <c:strCache>
                <c:ptCount val="7"/>
                <c:pt idx="0">
                  <c:v>Domingo</c:v>
                </c:pt>
                <c:pt idx="1">
                  <c:v>Segunda</c:v>
                </c:pt>
                <c:pt idx="2">
                  <c:v>Terça</c:v>
                </c:pt>
                <c:pt idx="3">
                  <c:v>Quarta</c:v>
                </c:pt>
                <c:pt idx="4">
                  <c:v>Quinta</c:v>
                </c:pt>
                <c:pt idx="5">
                  <c:v>Sexta</c:v>
                </c:pt>
                <c:pt idx="6">
                  <c:v>Sábado</c:v>
                </c:pt>
              </c:strCache>
            </c:strRef>
          </c:cat>
          <c:val>
            <c:numRef>
              <c:f>'03 - Vitimas Fatais por Dia'!$C$28:$I$28</c:f>
              <c:numCache>
                <c:formatCode>#,##0</c:formatCode>
                <c:ptCount val="7"/>
                <c:pt idx="0">
                  <c:v>64</c:v>
                </c:pt>
                <c:pt idx="1">
                  <c:v>67</c:v>
                </c:pt>
                <c:pt idx="2">
                  <c:v>57</c:v>
                </c:pt>
                <c:pt idx="3">
                  <c:v>68</c:v>
                </c:pt>
                <c:pt idx="4">
                  <c:v>44</c:v>
                </c:pt>
                <c:pt idx="5">
                  <c:v>54</c:v>
                </c:pt>
                <c:pt idx="6">
                  <c:v>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B4-47A4-9DEA-E730CEA5356A}"/>
            </c:ext>
          </c:extLst>
        </c:ser>
        <c:ser>
          <c:idx val="2"/>
          <c:order val="2"/>
          <c:tx>
            <c:strRef>
              <c:f>'03 - Vitimas Fatais por Dia'!$B$29</c:f>
              <c:strCache>
                <c:ptCount val="1"/>
                <c:pt idx="0">
                  <c:v>Noite</c:v>
                </c:pt>
              </c:strCache>
            </c:strRef>
          </c:tx>
          <c:spPr>
            <a:solidFill>
              <a:srgbClr val="FFDDDD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latin typeface="Lucida Console" panose="020B0609040504020204" pitchFamily="49" charset="0"/>
                  </a:defRPr>
                </a:pPr>
                <a:endParaRPr lang="pt-B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'03 - Vitimas Fatais por Dia'!$C$26:$I$26</c:f>
              <c:strCache>
                <c:ptCount val="7"/>
                <c:pt idx="0">
                  <c:v>Domingo</c:v>
                </c:pt>
                <c:pt idx="1">
                  <c:v>Segunda</c:v>
                </c:pt>
                <c:pt idx="2">
                  <c:v>Terça</c:v>
                </c:pt>
                <c:pt idx="3">
                  <c:v>Quarta</c:v>
                </c:pt>
                <c:pt idx="4">
                  <c:v>Quinta</c:v>
                </c:pt>
                <c:pt idx="5">
                  <c:v>Sexta</c:v>
                </c:pt>
                <c:pt idx="6">
                  <c:v>Sábado</c:v>
                </c:pt>
              </c:strCache>
            </c:strRef>
          </c:cat>
          <c:val>
            <c:numRef>
              <c:f>'03 - Vitimas Fatais por Dia'!$C$29:$I$29</c:f>
              <c:numCache>
                <c:formatCode>#,##0</c:formatCode>
                <c:ptCount val="7"/>
                <c:pt idx="0">
                  <c:v>108</c:v>
                </c:pt>
                <c:pt idx="1">
                  <c:v>44</c:v>
                </c:pt>
                <c:pt idx="2">
                  <c:v>77</c:v>
                </c:pt>
                <c:pt idx="3">
                  <c:v>69</c:v>
                </c:pt>
                <c:pt idx="4">
                  <c:v>80</c:v>
                </c:pt>
                <c:pt idx="5">
                  <c:v>89</c:v>
                </c:pt>
                <c:pt idx="6">
                  <c:v>123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B4-47A4-9DEA-E730CEA5356A}"/>
            </c:ext>
          </c:extLst>
        </c:ser>
        <c:ser>
          <c:idx val="3"/>
          <c:order val="3"/>
          <c:tx>
            <c:strRef>
              <c:f>'03 - Vitimas Fatais por Dia'!$B$30</c:f>
              <c:strCache>
                <c:ptCount val="1"/>
                <c:pt idx="0">
                  <c:v>Madrugada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  <a:latin typeface="Lucida Console" panose="020B0609040504020204" pitchFamily="49" charset="0"/>
                  </a:defRPr>
                </a:pPr>
                <a:endParaRPr lang="pt-B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'03 - Vitimas Fatais por Dia'!$C$26:$I$26</c:f>
              <c:strCache>
                <c:ptCount val="7"/>
                <c:pt idx="0">
                  <c:v>Domingo</c:v>
                </c:pt>
                <c:pt idx="1">
                  <c:v>Segunda</c:v>
                </c:pt>
                <c:pt idx="2">
                  <c:v>Terça</c:v>
                </c:pt>
                <c:pt idx="3">
                  <c:v>Quarta</c:v>
                </c:pt>
                <c:pt idx="4">
                  <c:v>Quinta</c:v>
                </c:pt>
                <c:pt idx="5">
                  <c:v>Sexta</c:v>
                </c:pt>
                <c:pt idx="6">
                  <c:v>Sábado</c:v>
                </c:pt>
              </c:strCache>
            </c:strRef>
          </c:cat>
          <c:val>
            <c:numRef>
              <c:f>'03 - Vitimas Fatais por Dia'!$C$30:$I$30</c:f>
              <c:numCache>
                <c:formatCode>#,##0</c:formatCode>
                <c:ptCount val="7"/>
                <c:pt idx="0">
                  <c:v>75</c:v>
                </c:pt>
                <c:pt idx="1">
                  <c:v>37</c:v>
                </c:pt>
                <c:pt idx="2">
                  <c:v>17</c:v>
                </c:pt>
                <c:pt idx="3">
                  <c:v>28</c:v>
                </c:pt>
                <c:pt idx="4">
                  <c:v>24</c:v>
                </c:pt>
                <c:pt idx="5">
                  <c:v>22</c:v>
                </c:pt>
                <c:pt idx="6">
                  <c:v>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FB4-47A4-9DEA-E730CEA5356A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24"/>
        <c:axId val="125303808"/>
        <c:axId val="125219904"/>
      </c:barChart>
      <c:catAx>
        <c:axId val="12530380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25219904"/>
        <c:crosses val="autoZero"/>
        <c:auto val="1"/>
        <c:lblAlgn val="ctr"/>
        <c:lblOffset val="100"/>
        <c:noMultiLvlLbl val="0"/>
      </c:catAx>
      <c:valAx>
        <c:axId val="125219904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12530380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'03 - Vitimas Fatais por Dia'!$B$27</c:f>
              <c:strCache>
                <c:ptCount val="1"/>
                <c:pt idx="0">
                  <c:v>Manhã</c:v>
                </c:pt>
              </c:strCache>
            </c:strRef>
          </c:tx>
          <c:spPr>
            <a:solidFill>
              <a:srgbClr val="FF505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bg1"/>
                    </a:solidFill>
                    <a:latin typeface="Lucida Console" panose="020B0609040504020204" pitchFamily="49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'03 - Vitimas Fatais por Dia'!$C$26:$I$26</c:f>
              <c:strCache>
                <c:ptCount val="7"/>
                <c:pt idx="0">
                  <c:v>Domingo</c:v>
                </c:pt>
                <c:pt idx="1">
                  <c:v>Segunda</c:v>
                </c:pt>
                <c:pt idx="2">
                  <c:v>Terça</c:v>
                </c:pt>
                <c:pt idx="3">
                  <c:v>Quarta</c:v>
                </c:pt>
                <c:pt idx="4">
                  <c:v>Quinta</c:v>
                </c:pt>
                <c:pt idx="5">
                  <c:v>Sexta</c:v>
                </c:pt>
                <c:pt idx="6">
                  <c:v>Sábado</c:v>
                </c:pt>
              </c:strCache>
            </c:strRef>
          </c:cat>
          <c:val>
            <c:numRef>
              <c:f>'03 - Vitimas Fatais por Dia'!$C$27:$I$27</c:f>
              <c:numCache>
                <c:formatCode>#,##0</c:formatCode>
                <c:ptCount val="7"/>
                <c:pt idx="0">
                  <c:v>50</c:v>
                </c:pt>
                <c:pt idx="1">
                  <c:v>51</c:v>
                </c:pt>
                <c:pt idx="2">
                  <c:v>50</c:v>
                </c:pt>
                <c:pt idx="3">
                  <c:v>56</c:v>
                </c:pt>
                <c:pt idx="4">
                  <c:v>47</c:v>
                </c:pt>
                <c:pt idx="5">
                  <c:v>54</c:v>
                </c:pt>
                <c:pt idx="6">
                  <c:v>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56-439C-B4E4-748B6804E9E3}"/>
            </c:ext>
          </c:extLst>
        </c:ser>
        <c:ser>
          <c:idx val="1"/>
          <c:order val="1"/>
          <c:tx>
            <c:strRef>
              <c:f>'03 - Vitimas Fatais por Dia'!$B$28</c:f>
              <c:strCache>
                <c:ptCount val="1"/>
                <c:pt idx="0">
                  <c:v>Tarde</c:v>
                </c:pt>
              </c:strCache>
            </c:strRef>
          </c:tx>
          <c:spPr>
            <a:solidFill>
              <a:srgbClr val="FF7C8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latin typeface="Lucida Console" panose="020B0609040504020204" pitchFamily="49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'03 - Vitimas Fatais por Dia'!$C$26:$I$26</c:f>
              <c:strCache>
                <c:ptCount val="7"/>
                <c:pt idx="0">
                  <c:v>Domingo</c:v>
                </c:pt>
                <c:pt idx="1">
                  <c:v>Segunda</c:v>
                </c:pt>
                <c:pt idx="2">
                  <c:v>Terça</c:v>
                </c:pt>
                <c:pt idx="3">
                  <c:v>Quarta</c:v>
                </c:pt>
                <c:pt idx="4">
                  <c:v>Quinta</c:v>
                </c:pt>
                <c:pt idx="5">
                  <c:v>Sexta</c:v>
                </c:pt>
                <c:pt idx="6">
                  <c:v>Sábado</c:v>
                </c:pt>
              </c:strCache>
            </c:strRef>
          </c:cat>
          <c:val>
            <c:numRef>
              <c:f>'03 - Vitimas Fatais por Dia'!$C$28:$I$28</c:f>
              <c:numCache>
                <c:formatCode>#,##0</c:formatCode>
                <c:ptCount val="7"/>
                <c:pt idx="0">
                  <c:v>64</c:v>
                </c:pt>
                <c:pt idx="1">
                  <c:v>67</c:v>
                </c:pt>
                <c:pt idx="2">
                  <c:v>57</c:v>
                </c:pt>
                <c:pt idx="3">
                  <c:v>68</c:v>
                </c:pt>
                <c:pt idx="4">
                  <c:v>44</c:v>
                </c:pt>
                <c:pt idx="5">
                  <c:v>54</c:v>
                </c:pt>
                <c:pt idx="6">
                  <c:v>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456-439C-B4E4-748B6804E9E3}"/>
            </c:ext>
          </c:extLst>
        </c:ser>
        <c:ser>
          <c:idx val="2"/>
          <c:order val="2"/>
          <c:tx>
            <c:strRef>
              <c:f>'03 - Vitimas Fatais por Dia'!$B$29</c:f>
              <c:strCache>
                <c:ptCount val="1"/>
                <c:pt idx="0">
                  <c:v>Noite</c:v>
                </c:pt>
              </c:strCache>
            </c:strRef>
          </c:tx>
          <c:spPr>
            <a:solidFill>
              <a:srgbClr val="FFDDDD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latin typeface="Lucida Console" panose="020B0609040504020204" pitchFamily="49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'03 - Vitimas Fatais por Dia'!$C$26:$I$26</c:f>
              <c:strCache>
                <c:ptCount val="7"/>
                <c:pt idx="0">
                  <c:v>Domingo</c:v>
                </c:pt>
                <c:pt idx="1">
                  <c:v>Segunda</c:v>
                </c:pt>
                <c:pt idx="2">
                  <c:v>Terça</c:v>
                </c:pt>
                <c:pt idx="3">
                  <c:v>Quarta</c:v>
                </c:pt>
                <c:pt idx="4">
                  <c:v>Quinta</c:v>
                </c:pt>
                <c:pt idx="5">
                  <c:v>Sexta</c:v>
                </c:pt>
                <c:pt idx="6">
                  <c:v>Sábado</c:v>
                </c:pt>
              </c:strCache>
            </c:strRef>
          </c:cat>
          <c:val>
            <c:numRef>
              <c:f>'03 - Vitimas Fatais por Dia'!$C$29:$I$29</c:f>
              <c:numCache>
                <c:formatCode>#,##0</c:formatCode>
                <c:ptCount val="7"/>
                <c:pt idx="0">
                  <c:v>108</c:v>
                </c:pt>
                <c:pt idx="1">
                  <c:v>44</c:v>
                </c:pt>
                <c:pt idx="2">
                  <c:v>77</c:v>
                </c:pt>
                <c:pt idx="3">
                  <c:v>69</c:v>
                </c:pt>
                <c:pt idx="4">
                  <c:v>80</c:v>
                </c:pt>
                <c:pt idx="5">
                  <c:v>89</c:v>
                </c:pt>
                <c:pt idx="6">
                  <c:v>123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456-439C-B4E4-748B6804E9E3}"/>
            </c:ext>
          </c:extLst>
        </c:ser>
        <c:ser>
          <c:idx val="3"/>
          <c:order val="3"/>
          <c:tx>
            <c:strRef>
              <c:f>'03 - Vitimas Fatais por Dia'!$B$30</c:f>
              <c:strCache>
                <c:ptCount val="1"/>
                <c:pt idx="0">
                  <c:v>Madrugada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bg1"/>
                    </a:solidFill>
                    <a:latin typeface="Lucida Console" panose="020B0609040504020204" pitchFamily="49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'03 - Vitimas Fatais por Dia'!$C$26:$I$26</c:f>
              <c:strCache>
                <c:ptCount val="7"/>
                <c:pt idx="0">
                  <c:v>Domingo</c:v>
                </c:pt>
                <c:pt idx="1">
                  <c:v>Segunda</c:v>
                </c:pt>
                <c:pt idx="2">
                  <c:v>Terça</c:v>
                </c:pt>
                <c:pt idx="3">
                  <c:v>Quarta</c:v>
                </c:pt>
                <c:pt idx="4">
                  <c:v>Quinta</c:v>
                </c:pt>
                <c:pt idx="5">
                  <c:v>Sexta</c:v>
                </c:pt>
                <c:pt idx="6">
                  <c:v>Sábado</c:v>
                </c:pt>
              </c:strCache>
            </c:strRef>
          </c:cat>
          <c:val>
            <c:numRef>
              <c:f>'03 - Vitimas Fatais por Dia'!$C$30:$I$30</c:f>
              <c:numCache>
                <c:formatCode>#,##0</c:formatCode>
                <c:ptCount val="7"/>
                <c:pt idx="0">
                  <c:v>75</c:v>
                </c:pt>
                <c:pt idx="1">
                  <c:v>37</c:v>
                </c:pt>
                <c:pt idx="2">
                  <c:v>17</c:v>
                </c:pt>
                <c:pt idx="3">
                  <c:v>28</c:v>
                </c:pt>
                <c:pt idx="4">
                  <c:v>24</c:v>
                </c:pt>
                <c:pt idx="5">
                  <c:v>22</c:v>
                </c:pt>
                <c:pt idx="6">
                  <c:v>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456-439C-B4E4-748B6804E9E3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39"/>
        <c:overlap val="100"/>
        <c:axId val="125304320"/>
        <c:axId val="125356288"/>
      </c:barChart>
      <c:catAx>
        <c:axId val="12530432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25356288"/>
        <c:crosses val="autoZero"/>
        <c:auto val="1"/>
        <c:lblAlgn val="ctr"/>
        <c:lblOffset val="100"/>
        <c:noMultiLvlLbl val="0"/>
      </c:catAx>
      <c:valAx>
        <c:axId val="125356288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12530432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'04 - Acidentes Fatais por Dia'!$C$6</c:f>
              <c:strCache>
                <c:ptCount val="1"/>
                <c:pt idx="0">
                  <c:v>Qtde</c:v>
                </c:pt>
              </c:strCache>
            </c:strRef>
          </c:tx>
          <c:spPr>
            <a:solidFill>
              <a:srgbClr val="FF7C80"/>
            </a:solidFill>
          </c:spPr>
          <c:invertIfNegative val="0"/>
          <c:dLbls>
            <c:dLbl>
              <c:idx val="5"/>
              <c:spPr>
                <a:noFill/>
              </c:spPr>
              <c:txPr>
                <a:bodyPr/>
                <a:lstStyle/>
                <a:p>
                  <a:pPr algn="ctr" rtl="0">
                    <a:defRPr b="1">
                      <a:latin typeface="+mn-lt"/>
                    </a:defRPr>
                  </a:pPr>
                  <a:endParaRPr lang="pt-BR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3168-4AE2-A2B7-70916195045F}"/>
                </c:ext>
              </c:extLst>
            </c:dLbl>
            <c:dLbl>
              <c:idx val="6"/>
              <c:spPr>
                <a:noFill/>
              </c:spPr>
              <c:txPr>
                <a:bodyPr/>
                <a:lstStyle/>
                <a:p>
                  <a:pPr>
                    <a:defRPr b="1">
                      <a:latin typeface="+mn-lt"/>
                    </a:defRPr>
                  </a:pPr>
                  <a:endParaRPr lang="pt-BR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3168-4AE2-A2B7-7091619504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latin typeface="+mn-lt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'04 - Acidentes Fatais por Dia'!$B$7:$B$13</c:f>
              <c:strCache>
                <c:ptCount val="7"/>
                <c:pt idx="0">
                  <c:v>Domingo</c:v>
                </c:pt>
                <c:pt idx="1">
                  <c:v>Segunda-Feira</c:v>
                </c:pt>
                <c:pt idx="2">
                  <c:v>Terça-Feira</c:v>
                </c:pt>
                <c:pt idx="3">
                  <c:v>Quarta-Feira</c:v>
                </c:pt>
                <c:pt idx="4">
                  <c:v>Quinta-Feira</c:v>
                </c:pt>
                <c:pt idx="5">
                  <c:v>Sexta-Feira</c:v>
                </c:pt>
                <c:pt idx="6">
                  <c:v>Sábado</c:v>
                </c:pt>
              </c:strCache>
            </c:strRef>
          </c:cat>
          <c:val>
            <c:numRef>
              <c:f>'04 - Acidentes Fatais por Dia'!$C$7:$C$13</c:f>
              <c:numCache>
                <c:formatCode>#,##0</c:formatCode>
                <c:ptCount val="7"/>
                <c:pt idx="0">
                  <c:v>267</c:v>
                </c:pt>
                <c:pt idx="1">
                  <c:v>183</c:v>
                </c:pt>
                <c:pt idx="2">
                  <c:v>188</c:v>
                </c:pt>
                <c:pt idx="3">
                  <c:v>201</c:v>
                </c:pt>
                <c:pt idx="4">
                  <c:v>187</c:v>
                </c:pt>
                <c:pt idx="5">
                  <c:v>203</c:v>
                </c:pt>
                <c:pt idx="6">
                  <c:v>293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630-4F15-A3A6-0B0A953D28EF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9"/>
        <c:axId val="126123008"/>
        <c:axId val="125359168"/>
      </c:barChart>
      <c:catAx>
        <c:axId val="126123008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n-lt"/>
              </a:defRPr>
            </a:pPr>
            <a:endParaRPr lang="pt-BR"/>
          </a:p>
        </c:txPr>
        <c:crossAx val="125359168"/>
        <c:crosses val="autoZero"/>
        <c:auto val="1"/>
        <c:lblAlgn val="ctr"/>
        <c:lblOffset val="100"/>
        <c:noMultiLvlLbl val="0"/>
      </c:catAx>
      <c:valAx>
        <c:axId val="125359168"/>
        <c:scaling>
          <c:orientation val="minMax"/>
        </c:scaling>
        <c:delete val="1"/>
        <c:axPos val="t"/>
        <c:numFmt formatCode="#,##0" sourceLinked="1"/>
        <c:majorTickMark val="out"/>
        <c:minorTickMark val="none"/>
        <c:tickLblPos val="nextTo"/>
        <c:crossAx val="126123008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b="0" i="0">
          <a:latin typeface="Lucida Console" panose="020B0609040504020204" pitchFamily="49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'04 - Acidentes Fatais por Dia'!$C$17</c:f>
              <c:strCache>
                <c:ptCount val="1"/>
                <c:pt idx="0">
                  <c:v>Qtde</c:v>
                </c:pt>
              </c:strCache>
            </c:strRef>
          </c:tx>
          <c:spPr>
            <a:solidFill>
              <a:srgbClr val="FF7C80"/>
            </a:solidFill>
          </c:spPr>
          <c:invertIfNegative val="0"/>
          <c:dLbls>
            <c:dLbl>
              <c:idx val="5"/>
              <c:spPr>
                <a:noFill/>
              </c:spPr>
              <c:txPr>
                <a:bodyPr/>
                <a:lstStyle/>
                <a:p>
                  <a:pPr algn="ctr" rtl="0">
                    <a:defRPr b="1">
                      <a:latin typeface="+mn-lt"/>
                    </a:defRPr>
                  </a:pPr>
                  <a:endParaRPr lang="pt-BR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BE1F-4557-9D22-D1F88A570994}"/>
                </c:ext>
              </c:extLst>
            </c:dLbl>
            <c:dLbl>
              <c:idx val="6"/>
              <c:spPr>
                <a:noFill/>
              </c:spPr>
              <c:txPr>
                <a:bodyPr/>
                <a:lstStyle/>
                <a:p>
                  <a:pPr>
                    <a:defRPr b="1">
                      <a:latin typeface="+mn-lt"/>
                    </a:defRPr>
                  </a:pPr>
                  <a:endParaRPr lang="pt-BR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BE1F-4557-9D22-D1F88A5709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latin typeface="+mn-lt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'04 - Acidentes Fatais por Dia'!$B$18:$B$21</c:f>
              <c:strCache>
                <c:ptCount val="4"/>
                <c:pt idx="0">
                  <c:v>Manhã</c:v>
                </c:pt>
                <c:pt idx="1">
                  <c:v>Tarde</c:v>
                </c:pt>
                <c:pt idx="2">
                  <c:v>Noite</c:v>
                </c:pt>
                <c:pt idx="3">
                  <c:v>Madrugada</c:v>
                </c:pt>
              </c:strCache>
            </c:strRef>
          </c:cat>
          <c:val>
            <c:numRef>
              <c:f>'04 - Acidentes Fatais por Dia'!$C$18:$C$21</c:f>
              <c:numCache>
                <c:formatCode>#,##0</c:formatCode>
                <c:ptCount val="4"/>
                <c:pt idx="0">
                  <c:v>321</c:v>
                </c:pt>
                <c:pt idx="1">
                  <c:v>399</c:v>
                </c:pt>
                <c:pt idx="2">
                  <c:v>548</c:v>
                </c:pt>
                <c:pt idx="3">
                  <c:v>232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3C3-4ADB-BDE0-E81FC4224A16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9"/>
        <c:axId val="126166528"/>
        <c:axId val="125358016"/>
      </c:barChart>
      <c:catAx>
        <c:axId val="126166528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n-lt"/>
              </a:defRPr>
            </a:pPr>
            <a:endParaRPr lang="pt-BR"/>
          </a:p>
        </c:txPr>
        <c:crossAx val="125358016"/>
        <c:crosses val="autoZero"/>
        <c:auto val="1"/>
        <c:lblAlgn val="ctr"/>
        <c:lblOffset val="100"/>
        <c:noMultiLvlLbl val="0"/>
      </c:catAx>
      <c:valAx>
        <c:axId val="125358016"/>
        <c:scaling>
          <c:orientation val="minMax"/>
        </c:scaling>
        <c:delete val="1"/>
        <c:axPos val="t"/>
        <c:numFmt formatCode="#,##0" sourceLinked="1"/>
        <c:majorTickMark val="out"/>
        <c:minorTickMark val="none"/>
        <c:tickLblPos val="nextTo"/>
        <c:crossAx val="126166528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b="0" i="0">
          <a:latin typeface="Lucida Console" panose="020B0609040504020204" pitchFamily="49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08 - Ve&#237;culos Envolvidos em Aci'!A1"/><Relationship Id="rId3" Type="http://schemas.openxmlformats.org/officeDocument/2006/relationships/hyperlink" Target="#'03 - Vitimas Fatais por Dia'!A1"/><Relationship Id="rId7" Type="http://schemas.openxmlformats.org/officeDocument/2006/relationships/hyperlink" Target="#'07 - Vitimas Fatais por Partici'!A1"/><Relationship Id="rId2" Type="http://schemas.openxmlformats.org/officeDocument/2006/relationships/hyperlink" Target="#'02 - Resumo dos Acidentes com V'!A1"/><Relationship Id="rId1" Type="http://schemas.openxmlformats.org/officeDocument/2006/relationships/hyperlink" Target="#Metodologia!A1"/><Relationship Id="rId6" Type="http://schemas.openxmlformats.org/officeDocument/2006/relationships/hyperlink" Target="#'06 - V&#237;timas Fatais por Faixa E'!A1"/><Relationship Id="rId11" Type="http://schemas.openxmlformats.org/officeDocument/2006/relationships/hyperlink" Target="#'11 - Acidentalidade Fatal por M'!A1"/><Relationship Id="rId5" Type="http://schemas.openxmlformats.org/officeDocument/2006/relationships/hyperlink" Target="#'05 - Acidentes Fatais por Via'!A1"/><Relationship Id="rId10" Type="http://schemas.openxmlformats.org/officeDocument/2006/relationships/hyperlink" Target="#'10 - Acidentalidade Fatal por M'!A1"/><Relationship Id="rId4" Type="http://schemas.openxmlformats.org/officeDocument/2006/relationships/hyperlink" Target="#'04 - Acidentes Fatais por Dia'!A1"/><Relationship Id="rId9" Type="http://schemas.openxmlformats.org/officeDocument/2006/relationships/hyperlink" Target="#'09 - Ve&#237;culos Envolvidos em Aci'!A1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hyperlink" Target="#In&#237;cio!A1"/><Relationship Id="rId1" Type="http://schemas.openxmlformats.org/officeDocument/2006/relationships/chart" Target="../charts/chart22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hyperlink" Target="#In&#237;cio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In&#237;cio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&#237;cio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hyperlink" Target="#In&#237;cio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5" Type="http://schemas.openxmlformats.org/officeDocument/2006/relationships/hyperlink" Target="#In&#237;cio!A1"/><Relationship Id="rId4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hyperlink" Target="#In&#237;cio!A1"/><Relationship Id="rId4" Type="http://schemas.openxmlformats.org/officeDocument/2006/relationships/chart" Target="../charts/chart11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In&#237;cio!A1"/><Relationship Id="rId2" Type="http://schemas.openxmlformats.org/officeDocument/2006/relationships/chart" Target="../charts/chart13.xml"/><Relationship Id="rId1" Type="http://schemas.openxmlformats.org/officeDocument/2006/relationships/chart" Target="../charts/chart12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In&#237;cio!A1"/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In&#237;cio!A1"/><Relationship Id="rId2" Type="http://schemas.openxmlformats.org/officeDocument/2006/relationships/chart" Target="../charts/chart17.xml"/><Relationship Id="rId1" Type="http://schemas.openxmlformats.org/officeDocument/2006/relationships/chart" Target="../charts/chart16.xml"/><Relationship Id="rId5" Type="http://schemas.openxmlformats.org/officeDocument/2006/relationships/chart" Target="../charts/chart19.xml"/><Relationship Id="rId4" Type="http://schemas.openxmlformats.org/officeDocument/2006/relationships/chart" Target="../charts/chart18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In&#237;cio!A1"/><Relationship Id="rId2" Type="http://schemas.openxmlformats.org/officeDocument/2006/relationships/chart" Target="../charts/chart21.xml"/><Relationship Id="rId1" Type="http://schemas.openxmlformats.org/officeDocument/2006/relationships/chart" Target="../charts/chart20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742043" cy="731520"/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98783" y="0"/>
          <a:ext cx="6742043" cy="731520"/>
        </a:xfrm>
        <a:prstGeom prst="rect">
          <a:avLst/>
        </a:prstGeom>
        <a:noFill/>
      </xdr:spPr>
      <xdr:txBody>
        <a:bodyPr wrap="square" lIns="0" tIns="45720" rIns="91440" bIns="45720">
          <a:noAutofit/>
        </a:bodyPr>
        <a:lstStyle/>
        <a:p>
          <a:pPr algn="l"/>
          <a:r>
            <a:rPr lang="pt-BR" sz="2400" b="1" cap="none" spc="0">
              <a:ln w="1905">
                <a:noFill/>
              </a:ln>
              <a:solidFill>
                <a:srgbClr val="FF5050"/>
              </a:solidFill>
              <a:effectLst/>
            </a:rPr>
            <a:t>Diagnóstico da Sinistralidade</a:t>
          </a:r>
          <a:r>
            <a:rPr lang="pt-BR" sz="2400" b="1" cap="none" spc="0" baseline="0">
              <a:ln w="1905">
                <a:noFill/>
              </a:ln>
              <a:solidFill>
                <a:srgbClr val="FF5050"/>
              </a:solidFill>
              <a:effectLst/>
            </a:rPr>
            <a:t> Fatal no Trânsito</a:t>
          </a:r>
        </a:p>
        <a:p>
          <a:pPr algn="l"/>
          <a:r>
            <a:rPr lang="pt-BR" sz="1600" b="1" cap="none" spc="0">
              <a:ln w="1905">
                <a:noFill/>
              </a:ln>
              <a:solidFill>
                <a:srgbClr val="FF5050"/>
              </a:solidFill>
              <a:effectLst/>
            </a:rPr>
            <a:t>2025</a:t>
          </a:r>
          <a:endParaRPr lang="pt-BR" sz="2400" b="1" cap="none" spc="0">
            <a:ln w="1905">
              <a:noFill/>
            </a:ln>
            <a:solidFill>
              <a:srgbClr val="FF5050"/>
            </a:solidFill>
            <a:effectLst/>
          </a:endParaRPr>
        </a:p>
      </xdr:txBody>
    </xdr:sp>
    <xdr:clientData/>
  </xdr:oneCellAnchor>
  <xdr:twoCellAnchor>
    <xdr:from>
      <xdr:col>0</xdr:col>
      <xdr:colOff>202405</xdr:colOff>
      <xdr:row>5</xdr:row>
      <xdr:rowOff>0</xdr:rowOff>
    </xdr:from>
    <xdr:to>
      <xdr:col>4</xdr:col>
      <xdr:colOff>654842</xdr:colOff>
      <xdr:row>8</xdr:row>
      <xdr:rowOff>0</xdr:rowOff>
    </xdr:to>
    <xdr:sp macro="" textlink="">
      <xdr:nvSpPr>
        <xdr:cNvPr id="3" name="Retângulo de cantos arredondado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202405" y="952500"/>
          <a:ext cx="2619375" cy="571500"/>
        </a:xfrm>
        <a:prstGeom prst="roundRect">
          <a:avLst/>
        </a:prstGeom>
        <a:solidFill>
          <a:schemeClr val="bg1">
            <a:lumMod val="65000"/>
          </a:schemeClr>
        </a:solidFill>
        <a:ln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+mn-lt"/>
            </a:rPr>
            <a:t>Metodologia</a:t>
          </a:r>
        </a:p>
      </xdr:txBody>
    </xdr:sp>
    <xdr:clientData/>
  </xdr:twoCellAnchor>
  <xdr:twoCellAnchor>
    <xdr:from>
      <xdr:col>1</xdr:col>
      <xdr:colOff>0</xdr:colOff>
      <xdr:row>9</xdr:row>
      <xdr:rowOff>0</xdr:rowOff>
    </xdr:from>
    <xdr:to>
      <xdr:col>5</xdr:col>
      <xdr:colOff>0</xdr:colOff>
      <xdr:row>12</xdr:row>
      <xdr:rowOff>0</xdr:rowOff>
    </xdr:to>
    <xdr:sp macro="" textlink="">
      <xdr:nvSpPr>
        <xdr:cNvPr id="5" name="Retângulo de cantos arredondados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190500" y="1714500"/>
          <a:ext cx="2438400" cy="571500"/>
        </a:xfrm>
        <a:prstGeom prst="roundRect">
          <a:avLst/>
        </a:prstGeom>
        <a:solidFill>
          <a:srgbClr val="FF7C80"/>
        </a:solidFill>
        <a:ln>
          <a:solidFill>
            <a:srgbClr val="FF6699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200" b="1">
              <a:latin typeface="+mn-lt"/>
            </a:rPr>
            <a:t>02. Resumo dos Sinistros com Vítimas Fatais no RS</a:t>
          </a:r>
        </a:p>
      </xdr:txBody>
    </xdr:sp>
    <xdr:clientData/>
  </xdr:twoCellAnchor>
  <xdr:twoCellAnchor>
    <xdr:from>
      <xdr:col>1</xdr:col>
      <xdr:colOff>0</xdr:colOff>
      <xdr:row>13</xdr:row>
      <xdr:rowOff>0</xdr:rowOff>
    </xdr:from>
    <xdr:to>
      <xdr:col>5</xdr:col>
      <xdr:colOff>0</xdr:colOff>
      <xdr:row>16</xdr:row>
      <xdr:rowOff>0</xdr:rowOff>
    </xdr:to>
    <xdr:sp macro="" textlink="">
      <xdr:nvSpPr>
        <xdr:cNvPr id="6" name="Retângulo de cantos arredondados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190500" y="2476500"/>
          <a:ext cx="2438400" cy="571500"/>
        </a:xfrm>
        <a:prstGeom prst="roundRect">
          <a:avLst/>
        </a:prstGeom>
        <a:solidFill>
          <a:srgbClr val="FF7C80"/>
        </a:solidFill>
        <a:ln>
          <a:solidFill>
            <a:srgbClr val="FF6699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200" b="1">
              <a:latin typeface="+mn-lt"/>
            </a:rPr>
            <a:t>03. Vítimas Fatais por Dia da Semana e Turno</a:t>
          </a:r>
        </a:p>
      </xdr:txBody>
    </xdr:sp>
    <xdr:clientData/>
  </xdr:twoCellAnchor>
  <xdr:twoCellAnchor>
    <xdr:from>
      <xdr:col>1</xdr:col>
      <xdr:colOff>0</xdr:colOff>
      <xdr:row>17</xdr:row>
      <xdr:rowOff>0</xdr:rowOff>
    </xdr:from>
    <xdr:to>
      <xdr:col>5</xdr:col>
      <xdr:colOff>0</xdr:colOff>
      <xdr:row>20</xdr:row>
      <xdr:rowOff>0</xdr:rowOff>
    </xdr:to>
    <xdr:sp macro="" textlink="">
      <xdr:nvSpPr>
        <xdr:cNvPr id="7" name="Retângulo de cantos arredondados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190500" y="3238500"/>
          <a:ext cx="2438400" cy="571500"/>
        </a:xfrm>
        <a:prstGeom prst="roundRect">
          <a:avLst/>
        </a:prstGeom>
        <a:solidFill>
          <a:srgbClr val="FF7C80"/>
        </a:solidFill>
        <a:ln>
          <a:solidFill>
            <a:srgbClr val="FF6699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200" b="1">
              <a:latin typeface="+mn-lt"/>
            </a:rPr>
            <a:t>04. Acidentes Fatais por Dia da Semana e Turno</a:t>
          </a:r>
        </a:p>
      </xdr:txBody>
    </xdr:sp>
    <xdr:clientData/>
  </xdr:twoCellAnchor>
  <xdr:twoCellAnchor>
    <xdr:from>
      <xdr:col>1</xdr:col>
      <xdr:colOff>0</xdr:colOff>
      <xdr:row>21</xdr:row>
      <xdr:rowOff>0</xdr:rowOff>
    </xdr:from>
    <xdr:to>
      <xdr:col>5</xdr:col>
      <xdr:colOff>0</xdr:colOff>
      <xdr:row>24</xdr:row>
      <xdr:rowOff>0</xdr:rowOff>
    </xdr:to>
    <xdr:sp macro="" textlink="">
      <xdr:nvSpPr>
        <xdr:cNvPr id="8" name="Retângulo de cantos arredondados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190500" y="4000500"/>
          <a:ext cx="2438400" cy="571500"/>
        </a:xfrm>
        <a:prstGeom prst="roundRect">
          <a:avLst/>
        </a:prstGeom>
        <a:solidFill>
          <a:srgbClr val="FF7C80"/>
        </a:solidFill>
        <a:ln>
          <a:solidFill>
            <a:srgbClr val="FF6699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200" b="1">
              <a:latin typeface="+mn-lt"/>
            </a:rPr>
            <a:t>05. Sinistros Fatais por Tipo de Via</a:t>
          </a:r>
        </a:p>
      </xdr:txBody>
    </xdr:sp>
    <xdr:clientData/>
  </xdr:twoCellAnchor>
  <xdr:twoCellAnchor>
    <xdr:from>
      <xdr:col>1</xdr:col>
      <xdr:colOff>0</xdr:colOff>
      <xdr:row>25</xdr:row>
      <xdr:rowOff>0</xdr:rowOff>
    </xdr:from>
    <xdr:to>
      <xdr:col>5</xdr:col>
      <xdr:colOff>0</xdr:colOff>
      <xdr:row>28</xdr:row>
      <xdr:rowOff>0</xdr:rowOff>
    </xdr:to>
    <xdr:sp macro="" textlink="">
      <xdr:nvSpPr>
        <xdr:cNvPr id="9" name="Retângulo de cantos arredondados 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190500" y="4762500"/>
          <a:ext cx="2438400" cy="571500"/>
        </a:xfrm>
        <a:prstGeom prst="roundRect">
          <a:avLst/>
        </a:prstGeom>
        <a:solidFill>
          <a:srgbClr val="FF7C80"/>
        </a:solidFill>
        <a:ln>
          <a:solidFill>
            <a:srgbClr val="FF6699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200" b="1">
              <a:latin typeface="+mn-lt"/>
            </a:rPr>
            <a:t>06. Vítimas Fatais por Faixa Etária e Sexo</a:t>
          </a:r>
        </a:p>
      </xdr:txBody>
    </xdr:sp>
    <xdr:clientData/>
  </xdr:twoCellAnchor>
  <xdr:twoCellAnchor>
    <xdr:from>
      <xdr:col>6</xdr:col>
      <xdr:colOff>0</xdr:colOff>
      <xdr:row>9</xdr:row>
      <xdr:rowOff>0</xdr:rowOff>
    </xdr:from>
    <xdr:to>
      <xdr:col>10</xdr:col>
      <xdr:colOff>0</xdr:colOff>
      <xdr:row>12</xdr:row>
      <xdr:rowOff>0</xdr:rowOff>
    </xdr:to>
    <xdr:sp macro="" textlink="">
      <xdr:nvSpPr>
        <xdr:cNvPr id="10" name="Retângulo de cantos arredondados 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2819400" y="1714500"/>
          <a:ext cx="2438400" cy="571500"/>
        </a:xfrm>
        <a:prstGeom prst="roundRect">
          <a:avLst/>
        </a:prstGeom>
        <a:solidFill>
          <a:srgbClr val="FF7C80"/>
        </a:solidFill>
        <a:ln>
          <a:solidFill>
            <a:srgbClr val="FF6699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200" b="1">
              <a:latin typeface="+mn-lt"/>
            </a:rPr>
            <a:t>07. Vítimas Fatais por Participação no Sinistro</a:t>
          </a:r>
        </a:p>
      </xdr:txBody>
    </xdr:sp>
    <xdr:clientData/>
  </xdr:twoCellAnchor>
  <xdr:twoCellAnchor>
    <xdr:from>
      <xdr:col>6</xdr:col>
      <xdr:colOff>0</xdr:colOff>
      <xdr:row>13</xdr:row>
      <xdr:rowOff>0</xdr:rowOff>
    </xdr:from>
    <xdr:to>
      <xdr:col>10</xdr:col>
      <xdr:colOff>0</xdr:colOff>
      <xdr:row>16</xdr:row>
      <xdr:rowOff>0</xdr:rowOff>
    </xdr:to>
    <xdr:sp macro="" textlink="">
      <xdr:nvSpPr>
        <xdr:cNvPr id="11" name="Retângulo de cantos arredondados 10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2819400" y="2476500"/>
          <a:ext cx="2438400" cy="571500"/>
        </a:xfrm>
        <a:prstGeom prst="roundRect">
          <a:avLst/>
        </a:prstGeom>
        <a:solidFill>
          <a:srgbClr val="FF7C80"/>
        </a:solidFill>
        <a:ln>
          <a:solidFill>
            <a:srgbClr val="FF6699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200" b="1">
              <a:latin typeface="+mn-lt"/>
            </a:rPr>
            <a:t>08. Veículos Envolvidos em Sinistros Fatais</a:t>
          </a:r>
        </a:p>
      </xdr:txBody>
    </xdr:sp>
    <xdr:clientData/>
  </xdr:twoCellAnchor>
  <xdr:twoCellAnchor>
    <xdr:from>
      <xdr:col>6</xdr:col>
      <xdr:colOff>0</xdr:colOff>
      <xdr:row>17</xdr:row>
      <xdr:rowOff>0</xdr:rowOff>
    </xdr:from>
    <xdr:to>
      <xdr:col>10</xdr:col>
      <xdr:colOff>0</xdr:colOff>
      <xdr:row>20</xdr:row>
      <xdr:rowOff>0</xdr:rowOff>
    </xdr:to>
    <xdr:sp macro="" textlink="">
      <xdr:nvSpPr>
        <xdr:cNvPr id="12" name="Retângulo de cantos arredondados 1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2819400" y="3238500"/>
          <a:ext cx="2438400" cy="571500"/>
        </a:xfrm>
        <a:prstGeom prst="roundRect">
          <a:avLst/>
        </a:prstGeom>
        <a:solidFill>
          <a:srgbClr val="FF7C80"/>
        </a:solidFill>
        <a:ln>
          <a:solidFill>
            <a:srgbClr val="FF6699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200" b="1">
              <a:latin typeface="+mn-lt"/>
            </a:rPr>
            <a:t>09. Veículos Envolvidos em Sinistros Fatais por Natureza</a:t>
          </a:r>
        </a:p>
      </xdr:txBody>
    </xdr:sp>
    <xdr:clientData/>
  </xdr:twoCellAnchor>
  <xdr:twoCellAnchor>
    <xdr:from>
      <xdr:col>6</xdr:col>
      <xdr:colOff>0</xdr:colOff>
      <xdr:row>21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3" name="Retângulo de cantos arredondados 12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2819400" y="4000500"/>
          <a:ext cx="2438400" cy="571500"/>
        </a:xfrm>
        <a:prstGeom prst="roundRect">
          <a:avLst/>
        </a:prstGeom>
        <a:solidFill>
          <a:srgbClr val="FF7C80"/>
        </a:solidFill>
        <a:ln>
          <a:solidFill>
            <a:srgbClr val="FF6699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200" b="1">
              <a:latin typeface="+mn-lt"/>
            </a:rPr>
            <a:t>10. Sinistralidade Fatal por Mês e Ano</a:t>
          </a:r>
        </a:p>
      </xdr:txBody>
    </xdr:sp>
    <xdr:clientData/>
  </xdr:twoCellAnchor>
  <xdr:twoCellAnchor>
    <xdr:from>
      <xdr:col>6</xdr:col>
      <xdr:colOff>0</xdr:colOff>
      <xdr:row>25</xdr:row>
      <xdr:rowOff>0</xdr:rowOff>
    </xdr:from>
    <xdr:to>
      <xdr:col>10</xdr:col>
      <xdr:colOff>0</xdr:colOff>
      <xdr:row>28</xdr:row>
      <xdr:rowOff>0</xdr:rowOff>
    </xdr:to>
    <xdr:sp macro="" textlink="">
      <xdr:nvSpPr>
        <xdr:cNvPr id="14" name="Retângulo de cantos arredondados 13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2819400" y="4762500"/>
          <a:ext cx="2438400" cy="571500"/>
        </a:xfrm>
        <a:prstGeom prst="roundRect">
          <a:avLst/>
        </a:prstGeom>
        <a:solidFill>
          <a:srgbClr val="FF7C80"/>
        </a:solidFill>
        <a:ln>
          <a:solidFill>
            <a:srgbClr val="FF6699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200" b="1">
              <a:latin typeface="+mn-lt"/>
            </a:rPr>
            <a:t>11. Sinistralidade Fatal por Município e Tipo de Via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758940" cy="731520"/>
    <xdr:sp macro="" textlink="">
      <xdr:nvSpPr>
        <xdr:cNvPr id="3" name="Retângulo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SpPr/>
      </xdr:nvSpPr>
      <xdr:spPr>
        <a:xfrm>
          <a:off x="0" y="0"/>
          <a:ext cx="6758940" cy="731520"/>
        </a:xfrm>
        <a:prstGeom prst="rect">
          <a:avLst/>
        </a:prstGeom>
        <a:noFill/>
      </xdr:spPr>
      <xdr:txBody>
        <a:bodyPr wrap="square" lIns="0" tIns="45720" rIns="91440" bIns="45720">
          <a:noAutofit/>
        </a:bodyPr>
        <a:lstStyle/>
        <a:p>
          <a:pPr algn="l"/>
          <a:r>
            <a:rPr lang="pt-BR" sz="2400" b="1" cap="none" spc="0">
              <a:ln w="1905">
                <a:noFill/>
              </a:ln>
              <a:solidFill>
                <a:srgbClr val="FF5050"/>
              </a:solidFill>
              <a:effectLst/>
            </a:rPr>
            <a:t>09. Veículos</a:t>
          </a:r>
          <a:r>
            <a:rPr lang="pt-BR" sz="2400" b="1" cap="none" spc="0" baseline="0">
              <a:ln w="1905">
                <a:noFill/>
              </a:ln>
              <a:solidFill>
                <a:srgbClr val="FF5050"/>
              </a:solidFill>
              <a:effectLst/>
            </a:rPr>
            <a:t> envolvidos em sinistros por natureza</a:t>
          </a:r>
          <a:endParaRPr lang="pt-BR" sz="2400" b="1" cap="none" spc="0">
            <a:ln w="1905">
              <a:noFill/>
            </a:ln>
            <a:solidFill>
              <a:srgbClr val="FF5050"/>
            </a:solidFill>
            <a:effectLst/>
          </a:endParaRPr>
        </a:p>
        <a:p>
          <a:pPr algn="l"/>
          <a:r>
            <a:rPr lang="pt-BR" sz="1600" b="1" cap="none" spc="0">
              <a:ln w="1905">
                <a:noFill/>
              </a:ln>
              <a:solidFill>
                <a:srgbClr val="FF5050"/>
              </a:solidFill>
              <a:effectLst/>
            </a:rPr>
            <a:t>2025</a:t>
          </a:r>
        </a:p>
        <a:p>
          <a:pPr algn="l"/>
          <a:r>
            <a:rPr lang="pt-BR" sz="1600" b="1" cap="none" spc="0" baseline="0">
              <a:ln w="1905">
                <a:noFill/>
              </a:ln>
              <a:solidFill>
                <a:srgbClr val="FF5050"/>
              </a:solidFill>
              <a:effectLst/>
            </a:rPr>
            <a:t> </a:t>
          </a:r>
          <a:endParaRPr lang="pt-BR" sz="2400" b="1" cap="none" spc="0">
            <a:ln w="1905">
              <a:noFill/>
            </a:ln>
            <a:solidFill>
              <a:srgbClr val="FF5050"/>
            </a:solidFill>
            <a:effectLst/>
          </a:endParaRPr>
        </a:p>
      </xdr:txBody>
    </xdr:sp>
    <xdr:clientData/>
  </xdr:oneCellAnchor>
  <xdr:twoCellAnchor>
    <xdr:from>
      <xdr:col>1</xdr:col>
      <xdr:colOff>0</xdr:colOff>
      <xdr:row>19</xdr:row>
      <xdr:rowOff>0</xdr:rowOff>
    </xdr:from>
    <xdr:to>
      <xdr:col>17</xdr:col>
      <xdr:colOff>0</xdr:colOff>
      <xdr:row>35</xdr:row>
      <xdr:rowOff>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1</xdr:row>
      <xdr:rowOff>0</xdr:rowOff>
    </xdr:from>
    <xdr:to>
      <xdr:col>10</xdr:col>
      <xdr:colOff>129540</xdr:colOff>
      <xdr:row>3</xdr:row>
      <xdr:rowOff>0</xdr:rowOff>
    </xdr:to>
    <xdr:sp macro="" textlink="">
      <xdr:nvSpPr>
        <xdr:cNvPr id="6" name="Retângulo de cantos arredondados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100-000006000000}"/>
            </a:ext>
          </a:extLst>
        </xdr:cNvPr>
        <xdr:cNvSpPr/>
      </xdr:nvSpPr>
      <xdr:spPr>
        <a:xfrm>
          <a:off x="8351520" y="182880"/>
          <a:ext cx="1181100" cy="365760"/>
        </a:xfrm>
        <a:prstGeom prst="roundRect">
          <a:avLst/>
        </a:prstGeom>
        <a:solidFill>
          <a:schemeClr val="bg1">
            <a:lumMod val="65000"/>
          </a:schemeClr>
        </a:solidFill>
        <a:ln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n>
                <a:noFill/>
              </a:ln>
              <a:solidFill>
                <a:schemeClr val="bg1"/>
              </a:solidFill>
            </a:rPr>
            <a:t>Volta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5798820" cy="731520"/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SpPr/>
      </xdr:nvSpPr>
      <xdr:spPr>
        <a:xfrm>
          <a:off x="152400" y="0"/>
          <a:ext cx="5798820" cy="731520"/>
        </a:xfrm>
        <a:prstGeom prst="rect">
          <a:avLst/>
        </a:prstGeom>
        <a:noFill/>
      </xdr:spPr>
      <xdr:txBody>
        <a:bodyPr wrap="square" lIns="0" tIns="45720" rIns="91440" bIns="45720">
          <a:noAutofit/>
        </a:bodyPr>
        <a:lstStyle/>
        <a:p>
          <a:pPr algn="l"/>
          <a:r>
            <a:rPr lang="pt-BR" sz="2400" b="1" cap="none" spc="0">
              <a:ln w="1905">
                <a:noFill/>
              </a:ln>
              <a:solidFill>
                <a:srgbClr val="FF5050"/>
              </a:solidFill>
              <a:effectLst/>
            </a:rPr>
            <a:t>10. Sinistros e vítimas fatais</a:t>
          </a:r>
          <a:r>
            <a:rPr lang="pt-BR" sz="2400" b="1" cap="none" spc="0" baseline="0">
              <a:ln w="1905">
                <a:noFill/>
              </a:ln>
              <a:solidFill>
                <a:srgbClr val="FF5050"/>
              </a:solidFill>
              <a:effectLst/>
            </a:rPr>
            <a:t> por mês e ano</a:t>
          </a:r>
          <a:endParaRPr lang="pt-BR" sz="2400" b="1" cap="none" spc="0">
            <a:ln w="1905">
              <a:noFill/>
            </a:ln>
            <a:solidFill>
              <a:srgbClr val="FF5050"/>
            </a:solidFill>
            <a:effectLst/>
          </a:endParaRPr>
        </a:p>
        <a:p>
          <a:pPr algn="l"/>
          <a:r>
            <a:rPr lang="pt-BR" sz="1600" b="1" cap="none" spc="0">
              <a:ln w="1905">
                <a:noFill/>
              </a:ln>
              <a:solidFill>
                <a:srgbClr val="FF5050"/>
              </a:solidFill>
              <a:effectLst/>
            </a:rPr>
            <a:t>2007</a:t>
          </a:r>
          <a:r>
            <a:rPr lang="pt-BR" sz="1600" b="1" cap="none" spc="0" baseline="0">
              <a:ln w="1905">
                <a:noFill/>
              </a:ln>
              <a:solidFill>
                <a:srgbClr val="FF5050"/>
              </a:solidFill>
              <a:effectLst/>
            </a:rPr>
            <a:t> a 2025</a:t>
          </a:r>
          <a:endParaRPr lang="pt-BR" sz="1600" b="1" cap="none" spc="0">
            <a:ln w="1905">
              <a:noFill/>
            </a:ln>
            <a:solidFill>
              <a:srgbClr val="FF5050"/>
            </a:solidFill>
            <a:effectLst/>
          </a:endParaRPr>
        </a:p>
        <a:p>
          <a:pPr algn="l"/>
          <a:endParaRPr lang="pt-BR" sz="2400" b="1" cap="none" spc="0">
            <a:ln w="1905">
              <a:noFill/>
            </a:ln>
            <a:solidFill>
              <a:srgbClr val="FF5050"/>
            </a:solidFill>
            <a:effectLst/>
          </a:endParaRPr>
        </a:p>
      </xdr:txBody>
    </xdr:sp>
    <xdr:clientData/>
  </xdr:oneCellAnchor>
  <xdr:twoCellAnchor>
    <xdr:from>
      <xdr:col>0</xdr:col>
      <xdr:colOff>152398</xdr:colOff>
      <xdr:row>21</xdr:row>
      <xdr:rowOff>0</xdr:rowOff>
    </xdr:from>
    <xdr:to>
      <xdr:col>21</xdr:col>
      <xdr:colOff>0</xdr:colOff>
      <xdr:row>39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152398</xdr:colOff>
      <xdr:row>57</xdr:row>
      <xdr:rowOff>0</xdr:rowOff>
    </xdr:from>
    <xdr:to>
      <xdr:col>21</xdr:col>
      <xdr:colOff>0</xdr:colOff>
      <xdr:row>75</xdr:row>
      <xdr:rowOff>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0</xdr:colOff>
      <xdr:row>2</xdr:row>
      <xdr:rowOff>0</xdr:rowOff>
    </xdr:from>
    <xdr:to>
      <xdr:col>13</xdr:col>
      <xdr:colOff>571500</xdr:colOff>
      <xdr:row>4</xdr:row>
      <xdr:rowOff>0</xdr:rowOff>
    </xdr:to>
    <xdr:sp macro="" textlink="">
      <xdr:nvSpPr>
        <xdr:cNvPr id="5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SpPr/>
      </xdr:nvSpPr>
      <xdr:spPr>
        <a:xfrm>
          <a:off x="7143750" y="381000"/>
          <a:ext cx="1181100" cy="381000"/>
        </a:xfrm>
        <a:prstGeom prst="roundRect">
          <a:avLst/>
        </a:prstGeom>
        <a:solidFill>
          <a:schemeClr val="bg1">
            <a:lumMod val="65000"/>
          </a:schemeClr>
        </a:solidFill>
        <a:ln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n>
                <a:noFill/>
              </a:ln>
              <a:solidFill>
                <a:schemeClr val="bg1"/>
              </a:solidFill>
            </a:rPr>
            <a:t>Volta</a:t>
          </a:r>
        </a:p>
      </xdr:txBody>
    </xdr:sp>
    <xdr:clientData/>
  </xdr:twoCellAnchor>
  <xdr:twoCellAnchor>
    <xdr:from>
      <xdr:col>18</xdr:col>
      <xdr:colOff>0</xdr:colOff>
      <xdr:row>1</xdr:row>
      <xdr:rowOff>0</xdr:rowOff>
    </xdr:from>
    <xdr:to>
      <xdr:col>21</xdr:col>
      <xdr:colOff>0</xdr:colOff>
      <xdr:row>4</xdr:row>
      <xdr:rowOff>152400</xdr:rowOff>
    </xdr:to>
    <xdr:sp macro="" textlink="">
      <xdr:nvSpPr>
        <xdr:cNvPr id="6" name="CaixaDeTexto 5">
          <a:extLst>
            <a:ext uri="{FF2B5EF4-FFF2-40B4-BE49-F238E27FC236}">
              <a16:creationId xmlns:a16="http://schemas.microsoft.com/office/drawing/2014/main" id="{702D4829-4EF3-C7DC-DB98-309E67CD6B54}"/>
            </a:ext>
          </a:extLst>
        </xdr:cNvPr>
        <xdr:cNvSpPr txBox="1"/>
      </xdr:nvSpPr>
      <xdr:spPr>
        <a:xfrm>
          <a:off x="11150600" y="190500"/>
          <a:ext cx="1968500" cy="723900"/>
        </a:xfrm>
        <a:prstGeom prst="rect">
          <a:avLst/>
        </a:prstGeom>
        <a:ln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200" b="0"/>
            <a:t>Quanto</a:t>
          </a:r>
          <a:r>
            <a:rPr lang="pt-BR" sz="1200" b="0" baseline="0"/>
            <a:t> mais </a:t>
          </a:r>
          <a:r>
            <a:rPr lang="pt-BR" sz="1200" b="0" baseline="0">
              <a:solidFill>
                <a:srgbClr val="FF4B4B"/>
              </a:solidFill>
            </a:rPr>
            <a:t>vermelho</a:t>
          </a:r>
          <a:r>
            <a:rPr lang="pt-BR" sz="1200" b="0" baseline="0"/>
            <a:t>, maior o valor. Quanto mais </a:t>
          </a:r>
          <a:r>
            <a:rPr lang="pt-BR" sz="1200" b="0" baseline="0">
              <a:solidFill>
                <a:schemeClr val="tx2">
                  <a:lumMod val="60000"/>
                  <a:lumOff val="40000"/>
                </a:schemeClr>
              </a:solidFill>
            </a:rPr>
            <a:t>azul</a:t>
          </a:r>
          <a:r>
            <a:rPr lang="pt-BR" sz="1200" b="0" baseline="0"/>
            <a:t>, menor.</a:t>
          </a:r>
          <a:endParaRPr lang="pt-BR" sz="1200" b="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7658100" cy="731520"/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SpPr/>
      </xdr:nvSpPr>
      <xdr:spPr>
        <a:xfrm>
          <a:off x="152400" y="0"/>
          <a:ext cx="7658100" cy="731520"/>
        </a:xfrm>
        <a:prstGeom prst="rect">
          <a:avLst/>
        </a:prstGeom>
        <a:noFill/>
      </xdr:spPr>
      <xdr:txBody>
        <a:bodyPr wrap="square" lIns="0" tIns="45720" rIns="91440" bIns="45720">
          <a:noAutofit/>
        </a:bodyPr>
        <a:lstStyle/>
        <a:p>
          <a:pPr algn="l"/>
          <a:r>
            <a:rPr lang="pt-BR" sz="2400" b="1" cap="none" spc="0">
              <a:ln w="1905">
                <a:noFill/>
              </a:ln>
              <a:solidFill>
                <a:srgbClr val="FF5050"/>
              </a:solidFill>
              <a:effectLst/>
            </a:rPr>
            <a:t>11. Sinistros e vítimas fatais</a:t>
          </a:r>
          <a:r>
            <a:rPr lang="pt-BR" sz="2400" b="1" cap="none" spc="0" baseline="0">
              <a:ln w="1905">
                <a:noFill/>
              </a:ln>
              <a:solidFill>
                <a:srgbClr val="FF5050"/>
              </a:solidFill>
              <a:effectLst/>
            </a:rPr>
            <a:t> por município e tipo de via</a:t>
          </a:r>
          <a:endParaRPr lang="pt-BR" sz="2400" b="1" cap="none" spc="0">
            <a:ln w="1905">
              <a:noFill/>
            </a:ln>
            <a:solidFill>
              <a:srgbClr val="FF5050"/>
            </a:solidFill>
            <a:effectLst/>
          </a:endParaRPr>
        </a:p>
        <a:p>
          <a:pPr algn="l"/>
          <a:r>
            <a:rPr lang="pt-BR" sz="1600" b="1" cap="none" spc="0">
              <a:ln w="1905">
                <a:noFill/>
              </a:ln>
              <a:solidFill>
                <a:srgbClr val="FF5050"/>
              </a:solidFill>
              <a:effectLst/>
            </a:rPr>
            <a:t>2025</a:t>
          </a:r>
          <a:endParaRPr lang="pt-BR" sz="2400" b="1" cap="none" spc="0">
            <a:ln w="1905">
              <a:noFill/>
            </a:ln>
            <a:solidFill>
              <a:srgbClr val="FF5050"/>
            </a:solidFill>
            <a:effectLst/>
          </a:endParaRPr>
        </a:p>
      </xdr:txBody>
    </xdr:sp>
    <xdr:clientData/>
  </xdr:oneCellAnchor>
  <xdr:twoCellAnchor>
    <xdr:from>
      <xdr:col>8</xdr:col>
      <xdr:colOff>152400</xdr:colOff>
      <xdr:row>1</xdr:row>
      <xdr:rowOff>123825</xdr:rowOff>
    </xdr:from>
    <xdr:to>
      <xdr:col>9</xdr:col>
      <xdr:colOff>723900</xdr:colOff>
      <xdr:row>3</xdr:row>
      <xdr:rowOff>123825</xdr:rowOff>
    </xdr:to>
    <xdr:sp macro="" textlink="">
      <xdr:nvSpPr>
        <xdr:cNvPr id="3" name="Retângulo de cantos arredondado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SpPr/>
      </xdr:nvSpPr>
      <xdr:spPr>
        <a:xfrm>
          <a:off x="8407400" y="314325"/>
          <a:ext cx="1447800" cy="381000"/>
        </a:xfrm>
        <a:prstGeom prst="roundRect">
          <a:avLst/>
        </a:prstGeom>
        <a:solidFill>
          <a:schemeClr val="bg1">
            <a:lumMod val="65000"/>
          </a:schemeClr>
        </a:solidFill>
        <a:ln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n>
                <a:noFill/>
              </a:ln>
              <a:solidFill>
                <a:schemeClr val="bg1"/>
              </a:solidFill>
            </a:rPr>
            <a:t>Volta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1</xdr:row>
      <xdr:rowOff>0</xdr:rowOff>
    </xdr:from>
    <xdr:to>
      <xdr:col>15</xdr:col>
      <xdr:colOff>0</xdr:colOff>
      <xdr:row>3</xdr:row>
      <xdr:rowOff>0</xdr:rowOff>
    </xdr:to>
    <xdr:sp macro="" textlink="">
      <xdr:nvSpPr>
        <xdr:cNvPr id="2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7924800" y="190500"/>
          <a:ext cx="1219200" cy="381000"/>
        </a:xfrm>
        <a:prstGeom prst="roundRect">
          <a:avLst/>
        </a:prstGeom>
        <a:solidFill>
          <a:schemeClr val="bg1">
            <a:lumMod val="65000"/>
          </a:schemeClr>
        </a:solidFill>
        <a:ln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n>
                <a:noFill/>
              </a:ln>
              <a:solidFill>
                <a:schemeClr val="bg1"/>
              </a:solidFill>
            </a:rPr>
            <a:t>Volta</a:t>
          </a:r>
        </a:p>
      </xdr:txBody>
    </xdr:sp>
    <xdr:clientData/>
  </xdr:twoCellAnchor>
  <xdr:oneCellAnchor>
    <xdr:from>
      <xdr:col>1</xdr:col>
      <xdr:colOff>0</xdr:colOff>
      <xdr:row>1</xdr:row>
      <xdr:rowOff>0</xdr:rowOff>
    </xdr:from>
    <xdr:ext cx="1828800" cy="381000"/>
    <xdr:sp macro="" textlink="">
      <xdr:nvSpPr>
        <xdr:cNvPr id="3" name="Retângul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190500" y="190500"/>
          <a:ext cx="1828800" cy="381000"/>
        </a:xfrm>
        <a:prstGeom prst="rect">
          <a:avLst/>
        </a:prstGeom>
        <a:noFill/>
      </xdr:spPr>
      <xdr:txBody>
        <a:bodyPr wrap="square" lIns="0" tIns="45720" rIns="91440" bIns="45720" anchor="ctr">
          <a:noAutofit/>
        </a:bodyPr>
        <a:lstStyle/>
        <a:p>
          <a:pPr algn="l"/>
          <a:r>
            <a:rPr lang="pt-BR" sz="2400" b="1" cap="none" spc="0">
              <a:ln w="1905">
                <a:noFill/>
              </a:ln>
              <a:solidFill>
                <a:srgbClr val="FF5050"/>
              </a:solidFill>
              <a:effectLst/>
            </a:rPr>
            <a:t>Metodologia</a:t>
          </a:r>
        </a:p>
      </xdr:txBody>
    </xdr:sp>
    <xdr:clientData/>
  </xdr:oneCellAnchor>
  <xdr:twoCellAnchor>
    <xdr:from>
      <xdr:col>1</xdr:col>
      <xdr:colOff>9525</xdr:colOff>
      <xdr:row>3</xdr:row>
      <xdr:rowOff>171450</xdr:rowOff>
    </xdr:from>
    <xdr:to>
      <xdr:col>17</xdr:col>
      <xdr:colOff>585108</xdr:colOff>
      <xdr:row>8</xdr:row>
      <xdr:rowOff>0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200025" y="742950"/>
          <a:ext cx="10300154" cy="781050"/>
        </a:xfrm>
        <a:prstGeom prst="rect">
          <a:avLst/>
        </a:prstGeom>
        <a:solidFill>
          <a:schemeClr val="bg1">
            <a:lumMod val="95000"/>
          </a:schemeClr>
        </a:solidFill>
        <a:ln w="38100" cmpd="sng">
          <a:solidFill>
            <a:srgbClr val="FF7C8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pt-BR" sz="1400"/>
            <a:t>As informações apresentadas neste relatório tem como fonte de dados o Sistema de Consultas Integradas (CSI) da Secretaria de Segurança Pública (SSP), onde bases de dados de órgãos subordinados à SSP (Brigada Militar, Polícia Civil, Superintendência dos Serviços Penitenciários e Instituto Geral de Perícias) estão reunidas de forma padronizada.</a:t>
          </a:r>
        </a:p>
      </xdr:txBody>
    </xdr:sp>
    <xdr:clientData/>
  </xdr:twoCellAnchor>
  <xdr:twoCellAnchor>
    <xdr:from>
      <xdr:col>1</xdr:col>
      <xdr:colOff>9525</xdr:colOff>
      <xdr:row>9</xdr:row>
      <xdr:rowOff>0</xdr:rowOff>
    </xdr:from>
    <xdr:to>
      <xdr:col>17</xdr:col>
      <xdr:colOff>584200</xdr:colOff>
      <xdr:row>14</xdr:row>
      <xdr:rowOff>0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212725" y="1619250"/>
          <a:ext cx="11141075" cy="762000"/>
        </a:xfrm>
        <a:prstGeom prst="rect">
          <a:avLst/>
        </a:prstGeom>
        <a:solidFill>
          <a:schemeClr val="bg1">
            <a:lumMod val="95000"/>
          </a:schemeClr>
        </a:solidFill>
        <a:ln w="38100" cmpd="sng">
          <a:solidFill>
            <a:srgbClr val="FF7C8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pt-BR" sz="1400"/>
            <a:t>A coleta de dados de acidentes de trânsito envolvendo vítimas fatais é obtida através de pesquisa e investigação de ocorrências policiais registradas no CSI. A pesquisa é feita de forma minuciosa levando-se em conta os falecimentos cuja causa envolva acidente de trânsito desde de que não ultrapasse 30 dias entre o acidente e o falecimento.</a:t>
          </a:r>
        </a:p>
      </xdr:txBody>
    </xdr:sp>
    <xdr:clientData/>
  </xdr:twoCellAnchor>
  <xdr:twoCellAnchor>
    <xdr:from>
      <xdr:col>1</xdr:col>
      <xdr:colOff>9525</xdr:colOff>
      <xdr:row>15</xdr:row>
      <xdr:rowOff>0</xdr:rowOff>
    </xdr:from>
    <xdr:to>
      <xdr:col>17</xdr:col>
      <xdr:colOff>580572</xdr:colOff>
      <xdr:row>21</xdr:row>
      <xdr:rowOff>0</xdr:rowOff>
    </xdr:to>
    <xdr:sp macro="" textlink="">
      <xdr:nvSpPr>
        <xdr:cNvPr id="6" name="CaixaDeTexto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200025" y="2667000"/>
          <a:ext cx="10295618" cy="1143000"/>
        </a:xfrm>
        <a:prstGeom prst="rect">
          <a:avLst/>
        </a:prstGeom>
        <a:solidFill>
          <a:schemeClr val="bg1">
            <a:lumMod val="95000"/>
          </a:schemeClr>
        </a:solidFill>
        <a:ln w="38100" cmpd="sng">
          <a:solidFill>
            <a:srgbClr val="FF7C8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pt-BR" sz="1400"/>
            <a:t>As definições apresentadas neste glossário têm como fonte o Código de Trânsito Brasileiro e a Norma NBR 10697/1989 que define os termos técnicos utilizados  na preparação e execução de pesquisas relativas a acidentes de trânsito e elaboração de relatórios. Esta Norma tem como documentação complementar a Norma NBR 6067, o regulamento do Código Nacional de Trânsito, a Convenção sobre o Trânsito Viário de Viena e a Classificação Internacional de Doenças da Organização Mundial de Saúde.</a:t>
          </a:r>
        </a:p>
      </xdr:txBody>
    </xdr:sp>
    <xdr:clientData/>
  </xdr:twoCellAnchor>
  <xdr:twoCellAnchor>
    <xdr:from>
      <xdr:col>1</xdr:col>
      <xdr:colOff>9526</xdr:colOff>
      <xdr:row>22</xdr:row>
      <xdr:rowOff>0</xdr:rowOff>
    </xdr:from>
    <xdr:to>
      <xdr:col>17</xdr:col>
      <xdr:colOff>581026</xdr:colOff>
      <xdr:row>25</xdr:row>
      <xdr:rowOff>0</xdr:rowOff>
    </xdr:to>
    <xdr:sp macro="" textlink="">
      <xdr:nvSpPr>
        <xdr:cNvPr id="7" name="CaixaDeTexto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209551" y="3333750"/>
          <a:ext cx="11087100" cy="571500"/>
        </a:xfrm>
        <a:prstGeom prst="rect">
          <a:avLst/>
        </a:prstGeom>
        <a:solidFill>
          <a:schemeClr val="bg1">
            <a:lumMod val="95000"/>
          </a:schemeClr>
        </a:solidFill>
        <a:ln w="38100" cmpd="sng">
          <a:solidFill>
            <a:srgbClr val="FF7C8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pt-BR" sz="1400"/>
            <a:t>Algumas alterações foram necessárias para adaptar esta documentação ao levantamento de acidentes de trânsito com vítimas fatais realizado no DETRAN/RS.</a:t>
          </a:r>
        </a:p>
      </xdr:txBody>
    </xdr:sp>
    <xdr:clientData/>
  </xdr:twoCellAnchor>
  <xdr:oneCellAnchor>
    <xdr:from>
      <xdr:col>1</xdr:col>
      <xdr:colOff>0</xdr:colOff>
      <xdr:row>26</xdr:row>
      <xdr:rowOff>0</xdr:rowOff>
    </xdr:from>
    <xdr:ext cx="1828800" cy="381000"/>
    <xdr:sp macro="" textlink="">
      <xdr:nvSpPr>
        <xdr:cNvPr id="8" name="Retângulo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190500" y="5048250"/>
          <a:ext cx="1828800" cy="381000"/>
        </a:xfrm>
        <a:prstGeom prst="rect">
          <a:avLst/>
        </a:prstGeom>
        <a:noFill/>
      </xdr:spPr>
      <xdr:txBody>
        <a:bodyPr wrap="square" lIns="0" tIns="45720" rIns="91440" bIns="45720" anchor="ctr">
          <a:noAutofit/>
        </a:bodyPr>
        <a:lstStyle/>
        <a:p>
          <a:pPr algn="l"/>
          <a:r>
            <a:rPr lang="pt-BR" sz="2400" b="1" cap="none" spc="0">
              <a:ln w="1905">
                <a:noFill/>
              </a:ln>
              <a:solidFill>
                <a:srgbClr val="FF5050"/>
              </a:solidFill>
              <a:effectLst/>
            </a:rPr>
            <a:t>Glossário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7289800" cy="731520"/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165100" y="0"/>
          <a:ext cx="7289800" cy="731520"/>
        </a:xfrm>
        <a:prstGeom prst="rect">
          <a:avLst/>
        </a:prstGeom>
        <a:noFill/>
      </xdr:spPr>
      <xdr:txBody>
        <a:bodyPr wrap="square" lIns="0" tIns="45720" rIns="91440" bIns="45720">
          <a:noAutofit/>
        </a:bodyPr>
        <a:lstStyle/>
        <a:p>
          <a:pPr algn="l"/>
          <a:r>
            <a:rPr lang="pt-BR" sz="2400" b="1" cap="none" spc="0">
              <a:ln w="1905">
                <a:noFill/>
              </a:ln>
              <a:solidFill>
                <a:srgbClr val="FF5050"/>
              </a:solidFill>
              <a:effectLst/>
            </a:rPr>
            <a:t>02. Resumo da sinistralidade com vítimas fatais no RS</a:t>
          </a:r>
        </a:p>
        <a:p>
          <a:pPr algn="l"/>
          <a:r>
            <a:rPr lang="pt-BR" sz="1600" b="1" cap="none" spc="0">
              <a:ln w="1905">
                <a:noFill/>
              </a:ln>
              <a:solidFill>
                <a:srgbClr val="FF5050"/>
              </a:solidFill>
              <a:effectLst/>
            </a:rPr>
            <a:t>2025</a:t>
          </a:r>
          <a:endParaRPr lang="pt-BR" sz="2400" b="1" cap="none" spc="0">
            <a:ln w="1905">
              <a:noFill/>
            </a:ln>
            <a:solidFill>
              <a:srgbClr val="FF5050"/>
            </a:solidFill>
            <a:effectLst/>
          </a:endParaRPr>
        </a:p>
      </xdr:txBody>
    </xdr:sp>
    <xdr:clientData/>
  </xdr:oneCellAnchor>
  <xdr:twoCellAnchor>
    <xdr:from>
      <xdr:col>5</xdr:col>
      <xdr:colOff>0</xdr:colOff>
      <xdr:row>5</xdr:row>
      <xdr:rowOff>200024</xdr:rowOff>
    </xdr:from>
    <xdr:to>
      <xdr:col>9</xdr:col>
      <xdr:colOff>0</xdr:colOff>
      <xdr:row>21</xdr:row>
      <xdr:rowOff>190499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104775</xdr:colOff>
      <xdr:row>23</xdr:row>
      <xdr:rowOff>85725</xdr:rowOff>
    </xdr:from>
    <xdr:to>
      <xdr:col>9</xdr:col>
      <xdr:colOff>104775</xdr:colOff>
      <xdr:row>35</xdr:row>
      <xdr:rowOff>85725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28575</xdr:colOff>
      <xdr:row>39</xdr:row>
      <xdr:rowOff>57150</xdr:rowOff>
    </xdr:from>
    <xdr:to>
      <xdr:col>9</xdr:col>
      <xdr:colOff>28575</xdr:colOff>
      <xdr:row>53</xdr:row>
      <xdr:rowOff>76200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590550</xdr:colOff>
      <xdr:row>2</xdr:row>
      <xdr:rowOff>0</xdr:rowOff>
    </xdr:from>
    <xdr:to>
      <xdr:col>9</xdr:col>
      <xdr:colOff>590550</xdr:colOff>
      <xdr:row>4</xdr:row>
      <xdr:rowOff>0</xdr:rowOff>
    </xdr:to>
    <xdr:sp macro="" textlink="">
      <xdr:nvSpPr>
        <xdr:cNvPr id="7" name="Retângulo de cantos arredondados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7334250" y="381000"/>
          <a:ext cx="1276350" cy="381000"/>
        </a:xfrm>
        <a:prstGeom prst="roundRect">
          <a:avLst/>
        </a:prstGeom>
        <a:solidFill>
          <a:schemeClr val="bg1">
            <a:lumMod val="65000"/>
          </a:schemeClr>
        </a:solidFill>
        <a:ln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n>
                <a:noFill/>
              </a:ln>
              <a:solidFill>
                <a:schemeClr val="bg1"/>
              </a:solidFill>
            </a:rPr>
            <a:t>Volta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705600" cy="731520"/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152400" y="0"/>
          <a:ext cx="6705600" cy="731520"/>
        </a:xfrm>
        <a:prstGeom prst="rect">
          <a:avLst/>
        </a:prstGeom>
        <a:noFill/>
      </xdr:spPr>
      <xdr:txBody>
        <a:bodyPr wrap="square" lIns="0" tIns="45720" rIns="91440" bIns="45720">
          <a:noAutofit/>
        </a:bodyPr>
        <a:lstStyle/>
        <a:p>
          <a:pPr algn="l"/>
          <a:r>
            <a:rPr lang="pt-BR" sz="2400" b="1" cap="none" spc="0">
              <a:ln w="1905">
                <a:noFill/>
              </a:ln>
              <a:solidFill>
                <a:srgbClr val="FF5050"/>
              </a:solidFill>
              <a:effectLst/>
            </a:rPr>
            <a:t>03. Vitimas fatais por dia da semana e turno</a:t>
          </a:r>
        </a:p>
        <a:p>
          <a:pPr algn="l"/>
          <a:r>
            <a:rPr lang="pt-BR" sz="1600" b="1" cap="none" spc="0">
              <a:ln w="1905">
                <a:noFill/>
              </a:ln>
              <a:solidFill>
                <a:srgbClr val="FF5050"/>
              </a:solidFill>
              <a:effectLst/>
            </a:rPr>
            <a:t>2025</a:t>
          </a:r>
        </a:p>
      </xdr:txBody>
    </xdr:sp>
    <xdr:clientData/>
  </xdr:oneCellAnchor>
  <xdr:twoCellAnchor>
    <xdr:from>
      <xdr:col>5</xdr:col>
      <xdr:colOff>0</xdr:colOff>
      <xdr:row>5</xdr:row>
      <xdr:rowOff>0</xdr:rowOff>
    </xdr:from>
    <xdr:to>
      <xdr:col>10</xdr:col>
      <xdr:colOff>0</xdr:colOff>
      <xdr:row>14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0</xdr:colOff>
      <xdr:row>16</xdr:row>
      <xdr:rowOff>0</xdr:rowOff>
    </xdr:from>
    <xdr:to>
      <xdr:col>10</xdr:col>
      <xdr:colOff>0</xdr:colOff>
      <xdr:row>23</xdr:row>
      <xdr:rowOff>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33</xdr:row>
      <xdr:rowOff>160020</xdr:rowOff>
    </xdr:from>
    <xdr:to>
      <xdr:col>10</xdr:col>
      <xdr:colOff>0</xdr:colOff>
      <xdr:row>46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46</xdr:row>
      <xdr:rowOff>0</xdr:rowOff>
    </xdr:from>
    <xdr:to>
      <xdr:col>10</xdr:col>
      <xdr:colOff>0</xdr:colOff>
      <xdr:row>61</xdr:row>
      <xdr:rowOff>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0</xdr:colOff>
      <xdr:row>1</xdr:row>
      <xdr:rowOff>0</xdr:rowOff>
    </xdr:from>
    <xdr:to>
      <xdr:col>9</xdr:col>
      <xdr:colOff>381000</xdr:colOff>
      <xdr:row>3</xdr:row>
      <xdr:rowOff>0</xdr:rowOff>
    </xdr:to>
    <xdr:sp macro="" textlink="">
      <xdr:nvSpPr>
        <xdr:cNvPr id="8" name="Retângulo de cantos arredondados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/>
      </xdr:nvSpPr>
      <xdr:spPr>
        <a:xfrm>
          <a:off x="6886575" y="190500"/>
          <a:ext cx="1181100" cy="381000"/>
        </a:xfrm>
        <a:prstGeom prst="roundRect">
          <a:avLst/>
        </a:prstGeom>
        <a:solidFill>
          <a:schemeClr val="bg1">
            <a:lumMod val="65000"/>
          </a:schemeClr>
        </a:solidFill>
        <a:ln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n>
                <a:noFill/>
              </a:ln>
              <a:solidFill>
                <a:schemeClr val="bg1"/>
              </a:solidFill>
            </a:rPr>
            <a:t>Volta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705600" cy="731520"/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>
        <a:xfrm>
          <a:off x="152400" y="0"/>
          <a:ext cx="6705600" cy="731520"/>
        </a:xfrm>
        <a:prstGeom prst="rect">
          <a:avLst/>
        </a:prstGeom>
        <a:noFill/>
      </xdr:spPr>
      <xdr:txBody>
        <a:bodyPr wrap="square" lIns="0" tIns="45720" rIns="91440" bIns="45720">
          <a:noAutofit/>
        </a:bodyPr>
        <a:lstStyle/>
        <a:p>
          <a:pPr algn="l"/>
          <a:r>
            <a:rPr lang="pt-BR" sz="2400" b="1" cap="none" spc="0">
              <a:ln w="1905">
                <a:noFill/>
              </a:ln>
              <a:solidFill>
                <a:srgbClr val="FF5050"/>
              </a:solidFill>
              <a:effectLst/>
            </a:rPr>
            <a:t>04. Sinistros fatais por dia da semana e turno</a:t>
          </a:r>
        </a:p>
        <a:p>
          <a:pPr algn="l"/>
          <a:r>
            <a:rPr lang="pt-BR" sz="1600" b="1" cap="none" spc="0">
              <a:ln w="1905">
                <a:noFill/>
              </a:ln>
              <a:solidFill>
                <a:srgbClr val="FF5050"/>
              </a:solidFill>
              <a:effectLst/>
            </a:rPr>
            <a:t>2025</a:t>
          </a:r>
          <a:endParaRPr lang="pt-BR" sz="2400" b="1" cap="none" spc="0">
            <a:ln w="1905">
              <a:noFill/>
            </a:ln>
            <a:solidFill>
              <a:srgbClr val="FF5050"/>
            </a:solidFill>
            <a:effectLst/>
          </a:endParaRPr>
        </a:p>
      </xdr:txBody>
    </xdr:sp>
    <xdr:clientData/>
  </xdr:oneCellAnchor>
  <xdr:twoCellAnchor>
    <xdr:from>
      <xdr:col>5</xdr:col>
      <xdr:colOff>0</xdr:colOff>
      <xdr:row>5</xdr:row>
      <xdr:rowOff>0</xdr:rowOff>
    </xdr:from>
    <xdr:to>
      <xdr:col>10</xdr:col>
      <xdr:colOff>0</xdr:colOff>
      <xdr:row>14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0</xdr:colOff>
      <xdr:row>16</xdr:row>
      <xdr:rowOff>0</xdr:rowOff>
    </xdr:from>
    <xdr:to>
      <xdr:col>10</xdr:col>
      <xdr:colOff>0</xdr:colOff>
      <xdr:row>23</xdr:row>
      <xdr:rowOff>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33</xdr:row>
      <xdr:rowOff>0</xdr:rowOff>
    </xdr:from>
    <xdr:to>
      <xdr:col>10</xdr:col>
      <xdr:colOff>0</xdr:colOff>
      <xdr:row>48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48</xdr:row>
      <xdr:rowOff>0</xdr:rowOff>
    </xdr:from>
    <xdr:to>
      <xdr:col>10</xdr:col>
      <xdr:colOff>0</xdr:colOff>
      <xdr:row>63</xdr:row>
      <xdr:rowOff>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0</xdr:colOff>
      <xdr:row>2</xdr:row>
      <xdr:rowOff>0</xdr:rowOff>
    </xdr:from>
    <xdr:to>
      <xdr:col>9</xdr:col>
      <xdr:colOff>428625</xdr:colOff>
      <xdr:row>4</xdr:row>
      <xdr:rowOff>0</xdr:rowOff>
    </xdr:to>
    <xdr:sp macro="" textlink="">
      <xdr:nvSpPr>
        <xdr:cNvPr id="7" name="Retângulo de cantos arredondados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SpPr/>
      </xdr:nvSpPr>
      <xdr:spPr>
        <a:xfrm>
          <a:off x="6657975" y="381000"/>
          <a:ext cx="1181100" cy="381000"/>
        </a:xfrm>
        <a:prstGeom prst="roundRect">
          <a:avLst/>
        </a:prstGeom>
        <a:solidFill>
          <a:schemeClr val="bg1">
            <a:lumMod val="65000"/>
          </a:schemeClr>
        </a:solidFill>
        <a:ln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n>
                <a:noFill/>
              </a:ln>
              <a:solidFill>
                <a:schemeClr val="bg1"/>
              </a:solidFill>
            </a:rPr>
            <a:t>Volta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705600" cy="731520"/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/>
      </xdr:nvSpPr>
      <xdr:spPr>
        <a:xfrm>
          <a:off x="152400" y="0"/>
          <a:ext cx="6705600" cy="731520"/>
        </a:xfrm>
        <a:prstGeom prst="rect">
          <a:avLst/>
        </a:prstGeom>
        <a:noFill/>
      </xdr:spPr>
      <xdr:txBody>
        <a:bodyPr wrap="square" lIns="0" tIns="45720" rIns="91440" bIns="45720">
          <a:noAutofit/>
        </a:bodyPr>
        <a:lstStyle/>
        <a:p>
          <a:pPr algn="l"/>
          <a:r>
            <a:rPr lang="pt-BR" sz="2400" b="1" cap="none" spc="0">
              <a:ln w="1905">
                <a:noFill/>
              </a:ln>
              <a:solidFill>
                <a:srgbClr val="FF5050"/>
              </a:solidFill>
              <a:effectLst/>
            </a:rPr>
            <a:t>05. Sinistros Fatais por tipo de via</a:t>
          </a:r>
        </a:p>
        <a:p>
          <a:pPr algn="l"/>
          <a:r>
            <a:rPr lang="pt-BR" sz="1600" b="1" cap="none" spc="0">
              <a:ln w="1905">
                <a:noFill/>
              </a:ln>
              <a:solidFill>
                <a:srgbClr val="FF5050"/>
              </a:solidFill>
              <a:effectLst/>
            </a:rPr>
            <a:t>2025</a:t>
          </a:r>
          <a:endParaRPr lang="pt-BR" sz="2400" b="1" cap="none" spc="0">
            <a:ln w="1905">
              <a:noFill/>
            </a:ln>
            <a:solidFill>
              <a:srgbClr val="FF5050"/>
            </a:solidFill>
            <a:effectLst/>
          </a:endParaRPr>
        </a:p>
      </xdr:txBody>
    </xdr:sp>
    <xdr:clientData/>
  </xdr:oneCellAnchor>
  <xdr:twoCellAnchor>
    <xdr:from>
      <xdr:col>5</xdr:col>
      <xdr:colOff>0</xdr:colOff>
      <xdr:row>4</xdr:row>
      <xdr:rowOff>0</xdr:rowOff>
    </xdr:from>
    <xdr:to>
      <xdr:col>12</xdr:col>
      <xdr:colOff>304800</xdr:colOff>
      <xdr:row>18</xdr:row>
      <xdr:rowOff>121920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0</xdr:colOff>
      <xdr:row>20</xdr:row>
      <xdr:rowOff>0</xdr:rowOff>
    </xdr:from>
    <xdr:to>
      <xdr:col>12</xdr:col>
      <xdr:colOff>0</xdr:colOff>
      <xdr:row>29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0</xdr:colOff>
      <xdr:row>1</xdr:row>
      <xdr:rowOff>0</xdr:rowOff>
    </xdr:from>
    <xdr:to>
      <xdr:col>11</xdr:col>
      <xdr:colOff>619125</xdr:colOff>
      <xdr:row>3</xdr:row>
      <xdr:rowOff>0</xdr:rowOff>
    </xdr:to>
    <xdr:sp macro="" textlink="">
      <xdr:nvSpPr>
        <xdr:cNvPr id="6" name="Retângulo de cantos arredondados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SpPr/>
      </xdr:nvSpPr>
      <xdr:spPr>
        <a:xfrm>
          <a:off x="7696200" y="190500"/>
          <a:ext cx="1276350" cy="381000"/>
        </a:xfrm>
        <a:prstGeom prst="roundRect">
          <a:avLst/>
        </a:prstGeom>
        <a:solidFill>
          <a:schemeClr val="bg1">
            <a:lumMod val="65000"/>
          </a:schemeClr>
        </a:solidFill>
        <a:ln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n>
                <a:noFill/>
              </a:ln>
              <a:solidFill>
                <a:schemeClr val="bg1"/>
              </a:solidFill>
            </a:rPr>
            <a:t>Volta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705600" cy="731520"/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/>
      </xdr:nvSpPr>
      <xdr:spPr>
        <a:xfrm>
          <a:off x="152400" y="0"/>
          <a:ext cx="6705600" cy="731520"/>
        </a:xfrm>
        <a:prstGeom prst="rect">
          <a:avLst/>
        </a:prstGeom>
        <a:noFill/>
      </xdr:spPr>
      <xdr:txBody>
        <a:bodyPr wrap="square" lIns="0" tIns="45720" rIns="91440" bIns="45720">
          <a:noAutofit/>
        </a:bodyPr>
        <a:lstStyle/>
        <a:p>
          <a:pPr algn="l"/>
          <a:r>
            <a:rPr lang="pt-BR" sz="2400" b="1" cap="none" spc="0">
              <a:ln w="1905">
                <a:noFill/>
              </a:ln>
              <a:solidFill>
                <a:srgbClr val="FF5050"/>
              </a:solidFill>
              <a:effectLst/>
            </a:rPr>
            <a:t>06. Vítimas fatais por faixa etária</a:t>
          </a:r>
        </a:p>
        <a:p>
          <a:pPr algn="l"/>
          <a:r>
            <a:rPr lang="pt-BR" sz="1600" b="1" cap="none" spc="0">
              <a:ln w="1905">
                <a:noFill/>
              </a:ln>
              <a:solidFill>
                <a:srgbClr val="FF5050"/>
              </a:solidFill>
              <a:effectLst/>
            </a:rPr>
            <a:t>2025</a:t>
          </a:r>
          <a:endParaRPr lang="pt-BR" sz="2400" b="1" cap="none" spc="0">
            <a:ln w="1905">
              <a:noFill/>
            </a:ln>
            <a:solidFill>
              <a:srgbClr val="FF5050"/>
            </a:solidFill>
            <a:effectLst/>
          </a:endParaRPr>
        </a:p>
      </xdr:txBody>
    </xdr:sp>
    <xdr:clientData/>
  </xdr:oneCellAnchor>
  <xdr:twoCellAnchor>
    <xdr:from>
      <xdr:col>6</xdr:col>
      <xdr:colOff>0</xdr:colOff>
      <xdr:row>5</xdr:row>
      <xdr:rowOff>0</xdr:rowOff>
    </xdr:from>
    <xdr:to>
      <xdr:col>13</xdr:col>
      <xdr:colOff>0</xdr:colOff>
      <xdr:row>23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0</xdr:colOff>
      <xdr:row>24</xdr:row>
      <xdr:rowOff>0</xdr:rowOff>
    </xdr:from>
    <xdr:to>
      <xdr:col>11</xdr:col>
      <xdr:colOff>0</xdr:colOff>
      <xdr:row>33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0</xdr:colOff>
      <xdr:row>1</xdr:row>
      <xdr:rowOff>0</xdr:rowOff>
    </xdr:from>
    <xdr:to>
      <xdr:col>11</xdr:col>
      <xdr:colOff>571500</xdr:colOff>
      <xdr:row>3</xdr:row>
      <xdr:rowOff>0</xdr:rowOff>
    </xdr:to>
    <xdr:sp macro="" textlink="">
      <xdr:nvSpPr>
        <xdr:cNvPr id="6" name="Retângulo de cantos arredondados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SpPr/>
      </xdr:nvSpPr>
      <xdr:spPr>
        <a:xfrm>
          <a:off x="6715125" y="190500"/>
          <a:ext cx="1181100" cy="381000"/>
        </a:xfrm>
        <a:prstGeom prst="roundRect">
          <a:avLst/>
        </a:prstGeom>
        <a:solidFill>
          <a:schemeClr val="bg1">
            <a:lumMod val="65000"/>
          </a:schemeClr>
        </a:solidFill>
        <a:ln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n>
                <a:noFill/>
              </a:ln>
              <a:solidFill>
                <a:schemeClr val="bg1"/>
              </a:solidFill>
            </a:rPr>
            <a:t>Volta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144780</xdr:colOff>
      <xdr:row>0</xdr:row>
      <xdr:rowOff>0</xdr:rowOff>
    </xdr:from>
    <xdr:ext cx="7233920" cy="731520"/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/>
      </xdr:nvSpPr>
      <xdr:spPr>
        <a:xfrm>
          <a:off x="144780" y="0"/>
          <a:ext cx="7233920" cy="731520"/>
        </a:xfrm>
        <a:prstGeom prst="rect">
          <a:avLst/>
        </a:prstGeom>
        <a:noFill/>
      </xdr:spPr>
      <xdr:txBody>
        <a:bodyPr wrap="square" lIns="0" tIns="45720" rIns="91440" bIns="45720">
          <a:noAutofit/>
        </a:bodyPr>
        <a:lstStyle/>
        <a:p>
          <a:pPr algn="l"/>
          <a:r>
            <a:rPr lang="pt-BR" sz="2400" b="1" cap="none" spc="0">
              <a:ln w="1905">
                <a:noFill/>
              </a:ln>
              <a:solidFill>
                <a:srgbClr val="FF5050"/>
              </a:solidFill>
              <a:effectLst/>
            </a:rPr>
            <a:t>07. Vítimas fatais por faixa e</a:t>
          </a:r>
          <a:r>
            <a:rPr lang="pt-BR" sz="2400" b="1" cap="none" spc="0" baseline="0">
              <a:ln w="1905">
                <a:noFill/>
              </a:ln>
              <a:solidFill>
                <a:srgbClr val="FF5050"/>
              </a:solidFill>
              <a:effectLst/>
            </a:rPr>
            <a:t> </a:t>
          </a:r>
          <a:r>
            <a:rPr lang="pt-BR" sz="2400" b="1" cap="none" spc="0">
              <a:ln w="1905">
                <a:noFill/>
              </a:ln>
              <a:solidFill>
                <a:srgbClr val="FF5050"/>
              </a:solidFill>
              <a:effectLst/>
            </a:rPr>
            <a:t>participação</a:t>
          </a:r>
        </a:p>
        <a:p>
          <a:pPr algn="l"/>
          <a:r>
            <a:rPr lang="pt-BR" sz="1600" b="1" cap="none" spc="0">
              <a:ln w="1905">
                <a:noFill/>
              </a:ln>
              <a:solidFill>
                <a:srgbClr val="FF5050"/>
              </a:solidFill>
              <a:effectLst/>
            </a:rPr>
            <a:t>2025</a:t>
          </a:r>
        </a:p>
      </xdr:txBody>
    </xdr:sp>
    <xdr:clientData/>
  </xdr:oneCellAnchor>
  <xdr:twoCellAnchor>
    <xdr:from>
      <xdr:col>1</xdr:col>
      <xdr:colOff>0</xdr:colOff>
      <xdr:row>24</xdr:row>
      <xdr:rowOff>0</xdr:rowOff>
    </xdr:from>
    <xdr:to>
      <xdr:col>6</xdr:col>
      <xdr:colOff>584200</xdr:colOff>
      <xdr:row>43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0</xdr:colOff>
      <xdr:row>44</xdr:row>
      <xdr:rowOff>0</xdr:rowOff>
    </xdr:from>
    <xdr:to>
      <xdr:col>12</xdr:col>
      <xdr:colOff>1562099</xdr:colOff>
      <xdr:row>60</xdr:row>
      <xdr:rowOff>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0</xdr:colOff>
      <xdr:row>1</xdr:row>
      <xdr:rowOff>0</xdr:rowOff>
    </xdr:from>
    <xdr:to>
      <xdr:col>10</xdr:col>
      <xdr:colOff>466725</xdr:colOff>
      <xdr:row>3</xdr:row>
      <xdr:rowOff>0</xdr:rowOff>
    </xdr:to>
    <xdr:sp macro="" textlink="">
      <xdr:nvSpPr>
        <xdr:cNvPr id="6" name="Retângulo de cantos arredondados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D00-000006000000}"/>
            </a:ext>
          </a:extLst>
        </xdr:cNvPr>
        <xdr:cNvSpPr/>
      </xdr:nvSpPr>
      <xdr:spPr>
        <a:xfrm>
          <a:off x="5772150" y="190500"/>
          <a:ext cx="1181100" cy="381000"/>
        </a:xfrm>
        <a:prstGeom prst="roundRect">
          <a:avLst/>
        </a:prstGeom>
        <a:solidFill>
          <a:schemeClr val="bg1">
            <a:lumMod val="65000"/>
          </a:schemeClr>
        </a:solidFill>
        <a:ln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n>
                <a:noFill/>
              </a:ln>
              <a:solidFill>
                <a:schemeClr val="bg1"/>
              </a:solidFill>
            </a:rPr>
            <a:t>Volta</a:t>
          </a:r>
        </a:p>
      </xdr:txBody>
    </xdr:sp>
    <xdr:clientData/>
  </xdr:twoCellAnchor>
  <xdr:twoCellAnchor>
    <xdr:from>
      <xdr:col>6</xdr:col>
      <xdr:colOff>850900</xdr:colOff>
      <xdr:row>24</xdr:row>
      <xdr:rowOff>0</xdr:rowOff>
    </xdr:from>
    <xdr:to>
      <xdr:col>11</xdr:col>
      <xdr:colOff>1346200</xdr:colOff>
      <xdr:row>43</xdr:row>
      <xdr:rowOff>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0BFA817-219F-2842-9663-8DB65D5CFF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</xdr:col>
      <xdr:colOff>0</xdr:colOff>
      <xdr:row>24</xdr:row>
      <xdr:rowOff>0</xdr:rowOff>
    </xdr:from>
    <xdr:to>
      <xdr:col>17</xdr:col>
      <xdr:colOff>228600</xdr:colOff>
      <xdr:row>43</xdr:row>
      <xdr:rowOff>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F4DB385F-3DB8-3E41-8F51-36E1E45E54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5212080" cy="731520"/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/>
      </xdr:nvSpPr>
      <xdr:spPr>
        <a:xfrm>
          <a:off x="152400" y="0"/>
          <a:ext cx="5212080" cy="731520"/>
        </a:xfrm>
        <a:prstGeom prst="rect">
          <a:avLst/>
        </a:prstGeom>
        <a:noFill/>
      </xdr:spPr>
      <xdr:txBody>
        <a:bodyPr wrap="square" lIns="0" tIns="45720" rIns="91440" bIns="45720">
          <a:noAutofit/>
        </a:bodyPr>
        <a:lstStyle/>
        <a:p>
          <a:pPr algn="l"/>
          <a:r>
            <a:rPr lang="pt-BR" sz="2400" b="1" cap="none" spc="0">
              <a:ln w="1905">
                <a:noFill/>
              </a:ln>
              <a:solidFill>
                <a:srgbClr val="FF5050"/>
              </a:solidFill>
              <a:effectLst/>
            </a:rPr>
            <a:t>08. Veículos</a:t>
          </a:r>
          <a:r>
            <a:rPr lang="pt-BR" sz="2400" b="1" cap="none" spc="0" baseline="0">
              <a:ln w="1905">
                <a:noFill/>
              </a:ln>
              <a:solidFill>
                <a:srgbClr val="FF5050"/>
              </a:solidFill>
              <a:effectLst/>
            </a:rPr>
            <a:t> envolvidos em sinistros</a:t>
          </a:r>
          <a:endParaRPr lang="pt-BR" sz="2400" b="1" cap="none" spc="0">
            <a:ln w="1905">
              <a:noFill/>
            </a:ln>
            <a:solidFill>
              <a:srgbClr val="FF5050"/>
            </a:solidFill>
            <a:effectLst/>
          </a:endParaRPr>
        </a:p>
        <a:p>
          <a:pPr algn="l"/>
          <a:r>
            <a:rPr lang="pt-BR" sz="1600" b="1" cap="none" spc="0">
              <a:ln w="1905">
                <a:noFill/>
              </a:ln>
              <a:solidFill>
                <a:srgbClr val="FF5050"/>
              </a:solidFill>
              <a:effectLst/>
            </a:rPr>
            <a:t>2025</a:t>
          </a:r>
          <a:endParaRPr lang="pt-BR" sz="2400" b="1" cap="none" spc="0">
            <a:ln w="1905">
              <a:noFill/>
            </a:ln>
            <a:solidFill>
              <a:srgbClr val="FF5050"/>
            </a:solidFill>
            <a:effectLst/>
          </a:endParaRPr>
        </a:p>
      </xdr:txBody>
    </xdr:sp>
    <xdr:clientData/>
  </xdr:oneCellAnchor>
  <xdr:twoCellAnchor>
    <xdr:from>
      <xdr:col>4</xdr:col>
      <xdr:colOff>266700</xdr:colOff>
      <xdr:row>5</xdr:row>
      <xdr:rowOff>17780</xdr:rowOff>
    </xdr:from>
    <xdr:to>
      <xdr:col>11</xdr:col>
      <xdr:colOff>266700</xdr:colOff>
      <xdr:row>18</xdr:row>
      <xdr:rowOff>177800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594360</xdr:colOff>
      <xdr:row>21</xdr:row>
      <xdr:rowOff>0</xdr:rowOff>
    </xdr:from>
    <xdr:to>
      <xdr:col>15</xdr:col>
      <xdr:colOff>289560</xdr:colOff>
      <xdr:row>40</xdr:row>
      <xdr:rowOff>53340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0</xdr:colOff>
      <xdr:row>2</xdr:row>
      <xdr:rowOff>0</xdr:rowOff>
    </xdr:from>
    <xdr:to>
      <xdr:col>14</xdr:col>
      <xdr:colOff>571500</xdr:colOff>
      <xdr:row>4</xdr:row>
      <xdr:rowOff>0</xdr:rowOff>
    </xdr:to>
    <xdr:sp macro="" textlink="">
      <xdr:nvSpPr>
        <xdr:cNvPr id="5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SpPr/>
      </xdr:nvSpPr>
      <xdr:spPr>
        <a:xfrm>
          <a:off x="8715375" y="381000"/>
          <a:ext cx="1181100" cy="381000"/>
        </a:xfrm>
        <a:prstGeom prst="roundRect">
          <a:avLst/>
        </a:prstGeom>
        <a:solidFill>
          <a:schemeClr val="bg1">
            <a:lumMod val="65000"/>
          </a:schemeClr>
        </a:solidFill>
        <a:ln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n>
                <a:noFill/>
              </a:ln>
              <a:solidFill>
                <a:schemeClr val="bg1"/>
              </a:solidFill>
            </a:rPr>
            <a:t>Volta</a:t>
          </a: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0DEDB6E-01DC-4C45-AE3C-B8ADF6366646}" name="Tabela1" displayName="Tabela1" ref="B7:E345" totalsRowShown="0" headerRowDxfId="11" dataDxfId="10" dataCellStyle="Porcentagem">
  <tableColumns count="4">
    <tableColumn id="1" xr3:uid="{B90ABC97-1273-1F48-8710-112A20D8E901}" name="Qtde Vítimas" dataDxfId="9" dataCellStyle="Porcentagem"/>
    <tableColumn id="2" xr3:uid="{ADFDADC4-4990-E845-89B9-EEA3585EC164}" name="Estadual" dataDxfId="8" dataCellStyle="Porcentagem"/>
    <tableColumn id="3" xr3:uid="{D54469F7-B713-2141-B69A-CB24301877A3}" name="Federal" dataDxfId="7" dataCellStyle="Porcentagem"/>
    <tableColumn id="4" xr3:uid="{B685A5C1-AB1E-824B-8DFE-BA7189653C84}" name="Municipal" dataDxfId="6" dataCellStyle="Porcentagem"/>
  </tableColumns>
  <tableStyleInfo name="TableStyleMedium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563E7C4-F999-9F40-81D7-8D219905EB39}" name="Tabela2" displayName="Tabela2" ref="G7:J345" totalsRowShown="0" headerRowDxfId="5" dataDxfId="4" dataCellStyle="Porcentagem">
  <tableColumns count="4">
    <tableColumn id="1" xr3:uid="{26832E83-BD93-7040-A0AC-C562676BCDB5}" name="Qtde Acidentes" dataDxfId="3" dataCellStyle="Porcentagem"/>
    <tableColumn id="2" xr3:uid="{51FD7B44-813F-BB42-9527-58F0C6620A42}" name="Estadual" dataDxfId="2" dataCellStyle="Porcentagem"/>
    <tableColumn id="3" xr3:uid="{173867FA-6B3F-5244-A5C7-2118E84627DF}" name="Federal" dataDxfId="1" dataCellStyle="Porcentagem"/>
    <tableColumn id="4" xr3:uid="{A9D8E971-4C14-0243-9F4D-7121023B28EB}" name="Municipal" dataDxfId="0" dataCellStyle="Porcentagem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Escritório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Escritório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Escritório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Escritório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Escritório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Escritório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Escritório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Escritório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Escritório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Escritório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Escritório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Escritório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Escritório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Escritório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Escritório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Escritório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Escritório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Escritório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Escritório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Escritório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Escritório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Escritório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Escritório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Escritório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Escritório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Escritório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Escritório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Escritório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Escritório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Escritório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Escritório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Escritório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Escritório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Escritório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Escritório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Escritório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Escritório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Escritório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Escritório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Escritório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Escritório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Escritório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Escritório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Escritório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Escritório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Escritório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Escritório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Escritório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Escritório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Escritório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Escritório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Escritório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Escritório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Escritório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Escritório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Escritório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Escritório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5" Type="http://schemas.openxmlformats.org/officeDocument/2006/relationships/table" Target="../tables/table2.xml"/><Relationship Id="rId4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1"/>
  <dimension ref="A1"/>
  <sheetViews>
    <sheetView showGridLines="0" showRowColHeaders="0" zoomScaleNormal="100" workbookViewId="0">
      <selection activeCell="R11" sqref="R11"/>
    </sheetView>
  </sheetViews>
  <sheetFormatPr baseColWidth="10" defaultColWidth="8.83203125" defaultRowHeight="15" x14ac:dyDescent="0.2"/>
  <cols>
    <col min="1" max="1" width="2.83203125" customWidth="1"/>
    <col min="6" max="6" width="2.83203125" customWidth="1"/>
  </cols>
  <sheetData/>
  <pageMargins left="0.51181102362204722" right="0.51181102362204722" top="0.78740157480314965" bottom="0.78740157480314965" header="0.31496062992125984" footer="0.31496062992125984"/>
  <pageSetup paperSize="9" scale="69" orientation="portrait" r:id="rId1"/>
  <headerFooter>
    <oddHeader>&amp;L&amp;G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Plan18">
    <pageSetUpPr fitToPage="1"/>
  </sheetPr>
  <dimension ref="B6:Q20"/>
  <sheetViews>
    <sheetView showGridLines="0" showRowColHeaders="0" zoomScaleNormal="100" workbookViewId="0"/>
  </sheetViews>
  <sheetFormatPr baseColWidth="10" defaultColWidth="8.83203125" defaultRowHeight="15" x14ac:dyDescent="0.2"/>
  <cols>
    <col min="1" max="1" width="2.1640625" customWidth="1"/>
    <col min="2" max="2" width="25.1640625" bestFit="1" customWidth="1"/>
    <col min="3" max="11" width="13.1640625" customWidth="1"/>
    <col min="13" max="13" width="12.33203125" customWidth="1"/>
    <col min="14" max="14" width="9.83203125" customWidth="1"/>
    <col min="15" max="15" width="21.1640625" bestFit="1" customWidth="1"/>
    <col min="16" max="16" width="16.5" customWidth="1"/>
    <col min="19" max="19" width="20.6640625" bestFit="1" customWidth="1"/>
  </cols>
  <sheetData>
    <row r="6" spans="2:17" ht="16" x14ac:dyDescent="0.2">
      <c r="B6" s="15" t="s">
        <v>171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</row>
    <row r="7" spans="2:17" ht="51" x14ac:dyDescent="0.2">
      <c r="B7" s="14"/>
      <c r="C7" s="67" t="s">
        <v>87</v>
      </c>
      <c r="D7" s="67" t="s">
        <v>11</v>
      </c>
      <c r="E7" s="67" t="s">
        <v>90</v>
      </c>
      <c r="F7" s="67" t="s">
        <v>82</v>
      </c>
      <c r="G7" s="67" t="s">
        <v>85</v>
      </c>
      <c r="H7" s="67" t="s">
        <v>95</v>
      </c>
      <c r="I7" s="67" t="s">
        <v>15</v>
      </c>
      <c r="J7" s="67" t="s">
        <v>83</v>
      </c>
      <c r="K7" s="67" t="s">
        <v>92</v>
      </c>
      <c r="L7" s="67" t="s">
        <v>99</v>
      </c>
      <c r="M7" s="67" t="s">
        <v>355</v>
      </c>
      <c r="N7" s="67" t="s">
        <v>101</v>
      </c>
      <c r="O7" s="67" t="s">
        <v>81</v>
      </c>
      <c r="P7" s="67" t="s">
        <v>100</v>
      </c>
      <c r="Q7" s="67" t="s">
        <v>126</v>
      </c>
    </row>
    <row r="8" spans="2:17" x14ac:dyDescent="0.2">
      <c r="B8" s="17" t="s">
        <v>35</v>
      </c>
      <c r="C8" s="29">
        <v>269</v>
      </c>
      <c r="D8" s="29">
        <v>165</v>
      </c>
      <c r="E8" s="29">
        <v>120</v>
      </c>
      <c r="F8" s="29">
        <v>127</v>
      </c>
      <c r="G8" s="29">
        <v>105</v>
      </c>
      <c r="H8" s="29">
        <v>50</v>
      </c>
      <c r="I8" s="29">
        <v>31</v>
      </c>
      <c r="J8" s="29">
        <v>66</v>
      </c>
      <c r="K8" s="29">
        <v>34</v>
      </c>
      <c r="L8" s="29">
        <v>13</v>
      </c>
      <c r="M8" s="29">
        <v>3</v>
      </c>
      <c r="N8" s="29">
        <v>3</v>
      </c>
      <c r="O8" s="29">
        <v>6</v>
      </c>
      <c r="P8" s="29">
        <v>1</v>
      </c>
      <c r="Q8" s="29">
        <f t="shared" ref="Q8:Q17" si="0">SUM(C8:P8)</f>
        <v>993</v>
      </c>
    </row>
    <row r="9" spans="2:17" x14ac:dyDescent="0.2">
      <c r="B9" s="19" t="s">
        <v>89</v>
      </c>
      <c r="C9" s="30">
        <v>84</v>
      </c>
      <c r="D9" s="30">
        <v>139</v>
      </c>
      <c r="E9" s="30">
        <v>83</v>
      </c>
      <c r="F9" s="30">
        <v>45</v>
      </c>
      <c r="G9" s="30">
        <v>78</v>
      </c>
      <c r="H9" s="30">
        <v>37</v>
      </c>
      <c r="I9" s="30">
        <v>63</v>
      </c>
      <c r="J9" s="30">
        <v>0</v>
      </c>
      <c r="K9" s="30">
        <v>18</v>
      </c>
      <c r="L9" s="30">
        <v>16</v>
      </c>
      <c r="M9" s="30">
        <v>1</v>
      </c>
      <c r="N9" s="30">
        <v>3</v>
      </c>
      <c r="O9" s="30">
        <v>2</v>
      </c>
      <c r="P9" s="30">
        <v>1</v>
      </c>
      <c r="Q9" s="29">
        <f t="shared" si="0"/>
        <v>570</v>
      </c>
    </row>
    <row r="10" spans="2:17" x14ac:dyDescent="0.2">
      <c r="B10" s="17" t="s">
        <v>84</v>
      </c>
      <c r="C10" s="29">
        <v>121</v>
      </c>
      <c r="D10" s="29">
        <v>72</v>
      </c>
      <c r="E10" s="29">
        <v>54</v>
      </c>
      <c r="F10" s="29">
        <v>38</v>
      </c>
      <c r="G10" s="29">
        <v>15</v>
      </c>
      <c r="H10" s="29">
        <v>50</v>
      </c>
      <c r="I10" s="29">
        <v>29</v>
      </c>
      <c r="J10" s="29">
        <v>5</v>
      </c>
      <c r="K10" s="29">
        <v>10</v>
      </c>
      <c r="L10" s="29">
        <v>5</v>
      </c>
      <c r="M10" s="29">
        <v>5</v>
      </c>
      <c r="N10" s="29">
        <v>2</v>
      </c>
      <c r="O10" s="29">
        <v>1</v>
      </c>
      <c r="P10" s="29">
        <v>1</v>
      </c>
      <c r="Q10" s="29">
        <f t="shared" si="0"/>
        <v>408</v>
      </c>
    </row>
    <row r="11" spans="2:17" x14ac:dyDescent="0.2">
      <c r="B11" s="19" t="s">
        <v>86</v>
      </c>
      <c r="C11" s="30">
        <v>78</v>
      </c>
      <c r="D11" s="30">
        <v>54</v>
      </c>
      <c r="E11" s="30">
        <v>26</v>
      </c>
      <c r="F11" s="30">
        <v>40</v>
      </c>
      <c r="G11" s="30">
        <v>13</v>
      </c>
      <c r="H11" s="30">
        <v>16</v>
      </c>
      <c r="I11" s="30">
        <v>9</v>
      </c>
      <c r="J11" s="30">
        <v>17</v>
      </c>
      <c r="K11" s="30">
        <v>11</v>
      </c>
      <c r="L11" s="30">
        <v>4</v>
      </c>
      <c r="M11" s="30">
        <v>2</v>
      </c>
      <c r="N11" s="30">
        <v>2</v>
      </c>
      <c r="O11" s="30">
        <v>1</v>
      </c>
      <c r="P11" s="30">
        <v>0</v>
      </c>
      <c r="Q11" s="29">
        <f t="shared" si="0"/>
        <v>273</v>
      </c>
    </row>
    <row r="12" spans="2:17" x14ac:dyDescent="0.2">
      <c r="B12" s="17" t="s">
        <v>96</v>
      </c>
      <c r="C12" s="29">
        <v>61</v>
      </c>
      <c r="D12" s="29">
        <v>29</v>
      </c>
      <c r="E12" s="29">
        <v>25</v>
      </c>
      <c r="F12" s="29">
        <v>9</v>
      </c>
      <c r="G12" s="29">
        <v>6</v>
      </c>
      <c r="H12" s="29">
        <v>16</v>
      </c>
      <c r="I12" s="29">
        <v>20</v>
      </c>
      <c r="J12" s="29">
        <v>3</v>
      </c>
      <c r="K12" s="29">
        <v>13</v>
      </c>
      <c r="L12" s="29">
        <v>2</v>
      </c>
      <c r="M12" s="29">
        <v>4</v>
      </c>
      <c r="N12" s="29">
        <v>2</v>
      </c>
      <c r="O12" s="29">
        <v>0</v>
      </c>
      <c r="P12" s="29">
        <v>0</v>
      </c>
      <c r="Q12" s="29">
        <f t="shared" si="0"/>
        <v>190</v>
      </c>
    </row>
    <row r="13" spans="2:17" x14ac:dyDescent="0.2">
      <c r="B13" s="19" t="s">
        <v>37</v>
      </c>
      <c r="C13" s="30">
        <v>4</v>
      </c>
      <c r="D13" s="30">
        <v>45</v>
      </c>
      <c r="E13" s="30">
        <v>17</v>
      </c>
      <c r="F13" s="30">
        <v>0</v>
      </c>
      <c r="G13" s="30">
        <v>1</v>
      </c>
      <c r="H13" s="30">
        <v>5</v>
      </c>
      <c r="I13" s="30">
        <v>12</v>
      </c>
      <c r="J13" s="30">
        <v>1</v>
      </c>
      <c r="K13" s="30">
        <v>0</v>
      </c>
      <c r="L13" s="30">
        <v>0</v>
      </c>
      <c r="M13" s="30">
        <v>0</v>
      </c>
      <c r="N13" s="30">
        <v>0</v>
      </c>
      <c r="O13" s="30">
        <v>0</v>
      </c>
      <c r="P13" s="30">
        <v>0</v>
      </c>
      <c r="Q13" s="29">
        <f t="shared" si="0"/>
        <v>85</v>
      </c>
    </row>
    <row r="14" spans="2:17" x14ac:dyDescent="0.2">
      <c r="B14" s="19" t="s">
        <v>91</v>
      </c>
      <c r="C14" s="30">
        <v>17</v>
      </c>
      <c r="D14" s="30">
        <v>12</v>
      </c>
      <c r="E14" s="30">
        <v>12</v>
      </c>
      <c r="F14" s="30">
        <v>19</v>
      </c>
      <c r="G14" s="30">
        <v>1</v>
      </c>
      <c r="H14" s="30">
        <v>3</v>
      </c>
      <c r="I14" s="30">
        <v>2</v>
      </c>
      <c r="J14" s="30">
        <v>1</v>
      </c>
      <c r="K14" s="30">
        <v>3</v>
      </c>
      <c r="L14" s="30">
        <v>1</v>
      </c>
      <c r="M14" s="30">
        <v>0</v>
      </c>
      <c r="N14" s="30">
        <v>1</v>
      </c>
      <c r="O14" s="30">
        <v>0</v>
      </c>
      <c r="P14" s="30">
        <v>1</v>
      </c>
      <c r="Q14" s="29">
        <f t="shared" si="0"/>
        <v>73</v>
      </c>
    </row>
    <row r="15" spans="2:17" x14ac:dyDescent="0.2">
      <c r="B15" s="17" t="s">
        <v>94</v>
      </c>
      <c r="C15" s="29">
        <v>4</v>
      </c>
      <c r="D15" s="29">
        <v>18</v>
      </c>
      <c r="E15" s="29">
        <v>3</v>
      </c>
      <c r="F15" s="29">
        <v>31</v>
      </c>
      <c r="G15" s="29">
        <v>1</v>
      </c>
      <c r="H15" s="29">
        <v>1</v>
      </c>
      <c r="I15" s="29">
        <v>1</v>
      </c>
      <c r="J15" s="29">
        <v>3</v>
      </c>
      <c r="K15" s="29">
        <v>0</v>
      </c>
      <c r="L15" s="29">
        <v>8</v>
      </c>
      <c r="M15" s="29">
        <v>0</v>
      </c>
      <c r="N15" s="29">
        <v>0</v>
      </c>
      <c r="O15" s="29">
        <v>0</v>
      </c>
      <c r="P15" s="29">
        <v>0</v>
      </c>
      <c r="Q15" s="29">
        <f t="shared" si="0"/>
        <v>70</v>
      </c>
    </row>
    <row r="16" spans="2:17" x14ac:dyDescent="0.2">
      <c r="B16" s="19" t="s">
        <v>98</v>
      </c>
      <c r="C16" s="30">
        <v>1</v>
      </c>
      <c r="D16" s="30">
        <v>3</v>
      </c>
      <c r="E16" s="30">
        <v>2</v>
      </c>
      <c r="F16" s="30">
        <v>1</v>
      </c>
      <c r="G16" s="30">
        <v>1</v>
      </c>
      <c r="H16" s="30">
        <v>3</v>
      </c>
      <c r="I16" s="30">
        <v>2</v>
      </c>
      <c r="J16" s="30">
        <v>1</v>
      </c>
      <c r="K16" s="30">
        <v>0</v>
      </c>
      <c r="L16" s="30">
        <v>2</v>
      </c>
      <c r="M16" s="30">
        <v>0</v>
      </c>
      <c r="N16" s="30">
        <v>1</v>
      </c>
      <c r="O16" s="30">
        <v>0</v>
      </c>
      <c r="P16" s="30">
        <v>0</v>
      </c>
      <c r="Q16" s="29">
        <f t="shared" si="0"/>
        <v>17</v>
      </c>
    </row>
    <row r="17" spans="2:17" x14ac:dyDescent="0.2">
      <c r="B17" s="17" t="s">
        <v>47</v>
      </c>
      <c r="C17" s="29">
        <v>0</v>
      </c>
      <c r="D17" s="29">
        <v>0</v>
      </c>
      <c r="E17" s="29">
        <v>0</v>
      </c>
      <c r="F17" s="29">
        <v>0</v>
      </c>
      <c r="G17" s="29">
        <v>0</v>
      </c>
      <c r="H17" s="29">
        <v>2</v>
      </c>
      <c r="I17" s="29">
        <v>0</v>
      </c>
      <c r="J17" s="29">
        <v>0</v>
      </c>
      <c r="K17" s="29">
        <v>0</v>
      </c>
      <c r="L17" s="29">
        <v>0</v>
      </c>
      <c r="M17" s="29">
        <v>0</v>
      </c>
      <c r="N17" s="29">
        <v>0</v>
      </c>
      <c r="O17" s="29">
        <v>0</v>
      </c>
      <c r="P17" s="29">
        <v>1</v>
      </c>
      <c r="Q17" s="29">
        <f t="shared" si="0"/>
        <v>3</v>
      </c>
    </row>
    <row r="18" spans="2:17" x14ac:dyDescent="0.2">
      <c r="B18" s="21" t="s">
        <v>126</v>
      </c>
      <c r="C18" s="27">
        <f>SUM(C8:C17)</f>
        <v>639</v>
      </c>
      <c r="D18" s="27">
        <f t="shared" ref="D18:Q18" si="1">SUM(D8:D17)</f>
        <v>537</v>
      </c>
      <c r="E18" s="27">
        <f t="shared" si="1"/>
        <v>342</v>
      </c>
      <c r="F18" s="27">
        <f t="shared" si="1"/>
        <v>310</v>
      </c>
      <c r="G18" s="27">
        <f t="shared" si="1"/>
        <v>221</v>
      </c>
      <c r="H18" s="27">
        <f t="shared" si="1"/>
        <v>183</v>
      </c>
      <c r="I18" s="27">
        <f t="shared" si="1"/>
        <v>169</v>
      </c>
      <c r="J18" s="27">
        <f t="shared" si="1"/>
        <v>97</v>
      </c>
      <c r="K18" s="27">
        <f t="shared" si="1"/>
        <v>89</v>
      </c>
      <c r="L18" s="27">
        <f t="shared" si="1"/>
        <v>51</v>
      </c>
      <c r="M18" s="27">
        <f t="shared" si="1"/>
        <v>15</v>
      </c>
      <c r="N18" s="27">
        <f t="shared" si="1"/>
        <v>14</v>
      </c>
      <c r="O18" s="27">
        <f t="shared" si="1"/>
        <v>10</v>
      </c>
      <c r="P18" s="27">
        <f t="shared" si="1"/>
        <v>5</v>
      </c>
      <c r="Q18" s="27">
        <f t="shared" si="1"/>
        <v>2682</v>
      </c>
    </row>
    <row r="20" spans="2:17" x14ac:dyDescent="0.2">
      <c r="Q20" s="50"/>
    </row>
  </sheetData>
  <sortState xmlns:xlrd2="http://schemas.microsoft.com/office/spreadsheetml/2017/richdata2" ref="B8:Q17">
    <sortCondition descending="1" ref="Q8:Q17"/>
  </sortState>
  <pageMargins left="0.51181102362204722" right="0.51181102362204722" top="0.78740157480314965" bottom="0.78740157480314965" header="0.31496062992125984" footer="0.31496062992125984"/>
  <pageSetup paperSize="9" scale="57" fitToHeight="0" orientation="landscape" r:id="rId1"/>
  <headerFooter>
    <oddHeader>&amp;L&amp;G</oddHeader>
    <oddFooter xml:space="preserve">&amp;C&amp;9Fonte: Assessoria Técnica - DETRAN/RS 
Dados: CSI - Sistema de Consultas Integradas - SSP/RS 
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Plan20">
    <pageSetUpPr fitToPage="1"/>
  </sheetPr>
  <dimension ref="B6:U55"/>
  <sheetViews>
    <sheetView showGridLines="0" showRowColHeaders="0" tabSelected="1" zoomScaleNormal="100" workbookViewId="0">
      <selection activeCell="X5" sqref="X5"/>
    </sheetView>
  </sheetViews>
  <sheetFormatPr baseColWidth="10" defaultColWidth="8.83203125" defaultRowHeight="15" x14ac:dyDescent="0.2"/>
  <cols>
    <col min="1" max="1" width="2.1640625" customWidth="1"/>
    <col min="2" max="2" width="13.5" bestFit="1" customWidth="1"/>
    <col min="3" max="19" width="8.1640625" customWidth="1"/>
  </cols>
  <sheetData>
    <row r="6" spans="2:21" ht="16" x14ac:dyDescent="0.2">
      <c r="B6" s="15" t="s">
        <v>185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</row>
    <row r="7" spans="2:21" ht="34" x14ac:dyDescent="0.2">
      <c r="B7" s="14" t="s">
        <v>78</v>
      </c>
      <c r="C7" s="68">
        <v>2007</v>
      </c>
      <c r="D7" s="68">
        <v>2008</v>
      </c>
      <c r="E7" s="68">
        <v>2009</v>
      </c>
      <c r="F7" s="68">
        <v>2010</v>
      </c>
      <c r="G7" s="68">
        <v>2011</v>
      </c>
      <c r="H7" s="68">
        <v>2012</v>
      </c>
      <c r="I7" s="68">
        <v>2013</v>
      </c>
      <c r="J7" s="68">
        <v>2014</v>
      </c>
      <c r="K7" s="68">
        <v>2015</v>
      </c>
      <c r="L7" s="68">
        <v>2016</v>
      </c>
      <c r="M7" s="68">
        <v>2017</v>
      </c>
      <c r="N7" s="68">
        <v>2018</v>
      </c>
      <c r="O7" s="68">
        <v>2019</v>
      </c>
      <c r="P7" s="68">
        <v>2020</v>
      </c>
      <c r="Q7" s="68">
        <v>2021</v>
      </c>
      <c r="R7" s="68">
        <v>2022</v>
      </c>
      <c r="S7" s="68">
        <v>2023</v>
      </c>
      <c r="T7" s="68">
        <v>2024</v>
      </c>
      <c r="U7" s="68">
        <v>2025</v>
      </c>
    </row>
    <row r="8" spans="2:21" x14ac:dyDescent="0.2">
      <c r="B8" s="72" t="s">
        <v>173</v>
      </c>
      <c r="C8" s="73">
        <v>138</v>
      </c>
      <c r="D8" s="73">
        <v>124</v>
      </c>
      <c r="E8" s="73">
        <v>129</v>
      </c>
      <c r="F8" s="73">
        <v>159</v>
      </c>
      <c r="G8" s="73">
        <v>162</v>
      </c>
      <c r="H8" s="73">
        <v>130</v>
      </c>
      <c r="I8" s="73">
        <v>123</v>
      </c>
      <c r="J8" s="73">
        <v>124</v>
      </c>
      <c r="K8" s="73">
        <v>117</v>
      </c>
      <c r="L8" s="73">
        <v>122</v>
      </c>
      <c r="M8" s="73">
        <v>137</v>
      </c>
      <c r="N8" s="73">
        <v>94</v>
      </c>
      <c r="O8" s="73">
        <v>106</v>
      </c>
      <c r="P8" s="73">
        <v>102</v>
      </c>
      <c r="Q8" s="73">
        <v>122</v>
      </c>
      <c r="R8" s="73">
        <v>118</v>
      </c>
      <c r="S8" s="73">
        <v>121</v>
      </c>
      <c r="T8" s="73">
        <v>122</v>
      </c>
      <c r="U8" s="73">
        <v>119</v>
      </c>
    </row>
    <row r="9" spans="2:21" x14ac:dyDescent="0.2">
      <c r="B9" s="74" t="s">
        <v>174</v>
      </c>
      <c r="C9" s="75">
        <v>118</v>
      </c>
      <c r="D9" s="75">
        <v>142</v>
      </c>
      <c r="E9" s="75">
        <v>133</v>
      </c>
      <c r="F9" s="75">
        <v>139</v>
      </c>
      <c r="G9" s="75">
        <v>139</v>
      </c>
      <c r="H9" s="75">
        <v>134</v>
      </c>
      <c r="I9" s="75">
        <v>142</v>
      </c>
      <c r="J9" s="75">
        <v>152</v>
      </c>
      <c r="K9" s="75">
        <v>109</v>
      </c>
      <c r="L9" s="75">
        <v>116</v>
      </c>
      <c r="M9" s="75">
        <v>112</v>
      </c>
      <c r="N9" s="75">
        <v>123</v>
      </c>
      <c r="O9" s="75">
        <v>124</v>
      </c>
      <c r="P9" s="76">
        <v>125</v>
      </c>
      <c r="Q9" s="76">
        <v>101</v>
      </c>
      <c r="R9" s="76">
        <v>133</v>
      </c>
      <c r="S9" s="76">
        <v>103</v>
      </c>
      <c r="T9" s="76">
        <v>114</v>
      </c>
      <c r="U9" s="76">
        <v>120</v>
      </c>
    </row>
    <row r="10" spans="2:21" x14ac:dyDescent="0.2">
      <c r="B10" s="74" t="s">
        <v>175</v>
      </c>
      <c r="C10" s="76">
        <v>133</v>
      </c>
      <c r="D10" s="76">
        <v>170</v>
      </c>
      <c r="E10" s="76">
        <v>132</v>
      </c>
      <c r="F10" s="76">
        <v>181</v>
      </c>
      <c r="G10" s="76">
        <v>151</v>
      </c>
      <c r="H10" s="76">
        <v>166</v>
      </c>
      <c r="I10" s="76">
        <v>140</v>
      </c>
      <c r="J10" s="76">
        <v>150</v>
      </c>
      <c r="K10" s="76">
        <v>159</v>
      </c>
      <c r="L10" s="76">
        <v>104</v>
      </c>
      <c r="M10" s="76">
        <v>128</v>
      </c>
      <c r="N10" s="76">
        <v>146</v>
      </c>
      <c r="O10" s="76">
        <v>133</v>
      </c>
      <c r="P10" s="76">
        <v>109</v>
      </c>
      <c r="Q10" s="76">
        <v>87</v>
      </c>
      <c r="R10" s="76">
        <v>113</v>
      </c>
      <c r="S10" s="76">
        <v>150</v>
      </c>
      <c r="T10" s="76">
        <v>143</v>
      </c>
      <c r="U10" s="76">
        <v>144</v>
      </c>
    </row>
    <row r="11" spans="2:21" x14ac:dyDescent="0.2">
      <c r="B11" s="74" t="s">
        <v>176</v>
      </c>
      <c r="C11" s="75">
        <v>169</v>
      </c>
      <c r="D11" s="75">
        <v>163</v>
      </c>
      <c r="E11" s="75">
        <v>175</v>
      </c>
      <c r="F11" s="75">
        <v>197</v>
      </c>
      <c r="G11" s="75">
        <v>174</v>
      </c>
      <c r="H11" s="75">
        <v>155</v>
      </c>
      <c r="I11" s="75">
        <v>154</v>
      </c>
      <c r="J11" s="75">
        <v>160</v>
      </c>
      <c r="K11" s="75">
        <v>147</v>
      </c>
      <c r="L11" s="75">
        <v>125</v>
      </c>
      <c r="M11" s="75">
        <v>135</v>
      </c>
      <c r="N11" s="75">
        <v>167</v>
      </c>
      <c r="O11" s="75">
        <v>121</v>
      </c>
      <c r="P11" s="76">
        <v>86</v>
      </c>
      <c r="Q11" s="76">
        <v>123</v>
      </c>
      <c r="R11" s="76">
        <v>118</v>
      </c>
      <c r="S11" s="76">
        <v>129</v>
      </c>
      <c r="T11" s="76">
        <v>123</v>
      </c>
      <c r="U11" s="76">
        <v>131</v>
      </c>
    </row>
    <row r="12" spans="2:21" x14ac:dyDescent="0.2">
      <c r="B12" s="74" t="s">
        <v>177</v>
      </c>
      <c r="C12" s="76">
        <v>140</v>
      </c>
      <c r="D12" s="76">
        <v>165</v>
      </c>
      <c r="E12" s="76">
        <v>137</v>
      </c>
      <c r="F12" s="76">
        <v>178</v>
      </c>
      <c r="G12" s="76">
        <v>166</v>
      </c>
      <c r="H12" s="76">
        <v>185</v>
      </c>
      <c r="I12" s="76">
        <v>184</v>
      </c>
      <c r="J12" s="76">
        <v>171</v>
      </c>
      <c r="K12" s="76">
        <v>154</v>
      </c>
      <c r="L12" s="76">
        <v>145</v>
      </c>
      <c r="M12" s="76">
        <v>140</v>
      </c>
      <c r="N12" s="76">
        <v>103</v>
      </c>
      <c r="O12" s="76">
        <v>143</v>
      </c>
      <c r="P12" s="76">
        <v>128</v>
      </c>
      <c r="Q12" s="76">
        <v>168</v>
      </c>
      <c r="R12" s="76">
        <v>130</v>
      </c>
      <c r="S12" s="76">
        <v>122</v>
      </c>
      <c r="T12" s="76">
        <v>117</v>
      </c>
      <c r="U12" s="76">
        <v>127</v>
      </c>
    </row>
    <row r="13" spans="2:21" x14ac:dyDescent="0.2">
      <c r="B13" s="74" t="s">
        <v>178</v>
      </c>
      <c r="C13" s="75">
        <v>143</v>
      </c>
      <c r="D13" s="75">
        <v>150</v>
      </c>
      <c r="E13" s="75">
        <v>140</v>
      </c>
      <c r="F13" s="75">
        <v>161</v>
      </c>
      <c r="G13" s="75">
        <v>129</v>
      </c>
      <c r="H13" s="75">
        <v>140</v>
      </c>
      <c r="I13" s="75">
        <v>147</v>
      </c>
      <c r="J13" s="75">
        <v>169</v>
      </c>
      <c r="K13" s="75">
        <v>148</v>
      </c>
      <c r="L13" s="75">
        <v>126</v>
      </c>
      <c r="M13" s="75">
        <v>126</v>
      </c>
      <c r="N13" s="75">
        <v>140</v>
      </c>
      <c r="O13" s="75">
        <v>114</v>
      </c>
      <c r="P13" s="76">
        <v>92</v>
      </c>
      <c r="Q13" s="76">
        <v>104</v>
      </c>
      <c r="R13" s="76">
        <v>122</v>
      </c>
      <c r="S13" s="76">
        <v>105</v>
      </c>
      <c r="T13" s="76">
        <v>140</v>
      </c>
      <c r="U13" s="76">
        <v>112</v>
      </c>
    </row>
    <row r="14" spans="2:21" x14ac:dyDescent="0.2">
      <c r="B14" s="74" t="s">
        <v>179</v>
      </c>
      <c r="C14" s="76">
        <v>133</v>
      </c>
      <c r="D14" s="76">
        <v>105</v>
      </c>
      <c r="E14" s="76">
        <v>126</v>
      </c>
      <c r="F14" s="76">
        <v>159</v>
      </c>
      <c r="G14" s="76">
        <v>137</v>
      </c>
      <c r="H14" s="76">
        <v>154</v>
      </c>
      <c r="I14" s="76">
        <v>151</v>
      </c>
      <c r="J14" s="76">
        <v>147</v>
      </c>
      <c r="K14" s="76">
        <v>114</v>
      </c>
      <c r="L14" s="76">
        <v>148</v>
      </c>
      <c r="M14" s="76">
        <v>142</v>
      </c>
      <c r="N14" s="76">
        <v>111</v>
      </c>
      <c r="O14" s="76">
        <v>113</v>
      </c>
      <c r="P14" s="76">
        <v>120</v>
      </c>
      <c r="Q14" s="76">
        <v>146</v>
      </c>
      <c r="R14" s="76">
        <v>129</v>
      </c>
      <c r="S14" s="76">
        <v>114</v>
      </c>
      <c r="T14" s="76">
        <v>134</v>
      </c>
      <c r="U14" s="76">
        <v>132</v>
      </c>
    </row>
    <row r="15" spans="2:21" x14ac:dyDescent="0.2">
      <c r="B15" s="74" t="s">
        <v>180</v>
      </c>
      <c r="C15" s="75">
        <v>112</v>
      </c>
      <c r="D15" s="75">
        <v>131</v>
      </c>
      <c r="E15" s="75">
        <v>165</v>
      </c>
      <c r="F15" s="75">
        <v>146</v>
      </c>
      <c r="G15" s="75">
        <v>149</v>
      </c>
      <c r="H15" s="75">
        <v>151</v>
      </c>
      <c r="I15" s="75">
        <v>136</v>
      </c>
      <c r="J15" s="75">
        <v>152</v>
      </c>
      <c r="K15" s="75">
        <v>123</v>
      </c>
      <c r="L15" s="75">
        <v>115</v>
      </c>
      <c r="M15" s="75">
        <v>143</v>
      </c>
      <c r="N15" s="75">
        <v>125</v>
      </c>
      <c r="O15" s="75">
        <v>110</v>
      </c>
      <c r="P15" s="76">
        <v>88</v>
      </c>
      <c r="Q15" s="76">
        <v>128</v>
      </c>
      <c r="R15" s="76">
        <v>127</v>
      </c>
      <c r="S15" s="76">
        <v>114</v>
      </c>
      <c r="T15" s="76">
        <v>134</v>
      </c>
      <c r="U15" s="76">
        <v>126</v>
      </c>
    </row>
    <row r="16" spans="2:21" x14ac:dyDescent="0.2">
      <c r="B16" s="74" t="s">
        <v>181</v>
      </c>
      <c r="C16" s="76">
        <v>106</v>
      </c>
      <c r="D16" s="76">
        <v>111</v>
      </c>
      <c r="E16" s="76">
        <v>132</v>
      </c>
      <c r="F16" s="76">
        <v>155</v>
      </c>
      <c r="G16" s="76">
        <v>130</v>
      </c>
      <c r="H16" s="76">
        <v>169</v>
      </c>
      <c r="I16" s="76">
        <v>153</v>
      </c>
      <c r="J16" s="76">
        <v>164</v>
      </c>
      <c r="K16" s="76">
        <v>124</v>
      </c>
      <c r="L16" s="76">
        <v>135</v>
      </c>
      <c r="M16" s="76">
        <v>133</v>
      </c>
      <c r="N16" s="76">
        <v>116</v>
      </c>
      <c r="O16" s="76">
        <v>120</v>
      </c>
      <c r="P16" s="76">
        <v>121</v>
      </c>
      <c r="Q16" s="76">
        <v>107</v>
      </c>
      <c r="R16" s="76">
        <v>125</v>
      </c>
      <c r="S16" s="76">
        <v>91</v>
      </c>
      <c r="T16" s="76">
        <v>127</v>
      </c>
      <c r="U16" s="76">
        <v>123</v>
      </c>
    </row>
    <row r="17" spans="2:21" x14ac:dyDescent="0.2">
      <c r="B17" s="74" t="s">
        <v>182</v>
      </c>
      <c r="C17" s="75">
        <v>131</v>
      </c>
      <c r="D17" s="75">
        <v>123</v>
      </c>
      <c r="E17" s="75">
        <v>139</v>
      </c>
      <c r="F17" s="75">
        <v>155</v>
      </c>
      <c r="G17" s="75">
        <v>174</v>
      </c>
      <c r="H17" s="75">
        <v>168</v>
      </c>
      <c r="I17" s="75">
        <v>135</v>
      </c>
      <c r="J17" s="75">
        <v>138</v>
      </c>
      <c r="K17" s="75">
        <v>86</v>
      </c>
      <c r="L17" s="75">
        <v>140</v>
      </c>
      <c r="M17" s="75">
        <v>110</v>
      </c>
      <c r="N17" s="75">
        <v>121</v>
      </c>
      <c r="O17" s="75">
        <v>118</v>
      </c>
      <c r="P17" s="76">
        <v>131</v>
      </c>
      <c r="Q17" s="76">
        <v>143</v>
      </c>
      <c r="R17" s="76">
        <v>145</v>
      </c>
      <c r="S17" s="76">
        <v>107</v>
      </c>
      <c r="T17" s="76">
        <v>125</v>
      </c>
      <c r="U17" s="76">
        <v>111</v>
      </c>
    </row>
    <row r="18" spans="2:21" x14ac:dyDescent="0.2">
      <c r="B18" s="74" t="s">
        <v>183</v>
      </c>
      <c r="C18" s="76">
        <v>136</v>
      </c>
      <c r="D18" s="76">
        <v>147</v>
      </c>
      <c r="E18" s="76">
        <v>153</v>
      </c>
      <c r="F18" s="76">
        <v>117</v>
      </c>
      <c r="G18" s="76">
        <v>155</v>
      </c>
      <c r="H18" s="76">
        <v>141</v>
      </c>
      <c r="I18" s="76">
        <v>142</v>
      </c>
      <c r="J18" s="76">
        <v>144</v>
      </c>
      <c r="K18" s="76">
        <v>115</v>
      </c>
      <c r="L18" s="76">
        <v>101</v>
      </c>
      <c r="M18" s="76">
        <v>109</v>
      </c>
      <c r="N18" s="76">
        <v>124</v>
      </c>
      <c r="O18" s="76">
        <v>137</v>
      </c>
      <c r="P18" s="76">
        <v>118</v>
      </c>
      <c r="Q18" s="76">
        <v>105</v>
      </c>
      <c r="R18" s="76">
        <v>115</v>
      </c>
      <c r="S18" s="76">
        <v>130</v>
      </c>
      <c r="T18" s="76">
        <v>118</v>
      </c>
      <c r="U18" s="76">
        <v>116</v>
      </c>
    </row>
    <row r="19" spans="2:21" x14ac:dyDescent="0.2">
      <c r="B19" s="77" t="s">
        <v>184</v>
      </c>
      <c r="C19" s="78">
        <v>172</v>
      </c>
      <c r="D19" s="78">
        <v>154</v>
      </c>
      <c r="E19" s="78">
        <v>156</v>
      </c>
      <c r="F19" s="78">
        <v>201</v>
      </c>
      <c r="G19" s="78">
        <v>164</v>
      </c>
      <c r="H19" s="78">
        <v>161</v>
      </c>
      <c r="I19" s="78">
        <v>162</v>
      </c>
      <c r="J19" s="78">
        <v>154</v>
      </c>
      <c r="K19" s="78">
        <v>136</v>
      </c>
      <c r="L19" s="78">
        <v>143</v>
      </c>
      <c r="M19" s="78">
        <v>143</v>
      </c>
      <c r="N19" s="78">
        <v>120</v>
      </c>
      <c r="O19" s="78">
        <v>132</v>
      </c>
      <c r="P19" s="79">
        <v>118</v>
      </c>
      <c r="Q19" s="79">
        <v>151</v>
      </c>
      <c r="R19" s="79">
        <v>152</v>
      </c>
      <c r="S19" s="79">
        <v>146</v>
      </c>
      <c r="T19" s="79">
        <v>114</v>
      </c>
      <c r="U19" s="79">
        <v>161</v>
      </c>
    </row>
    <row r="20" spans="2:21" x14ac:dyDescent="0.2">
      <c r="B20" s="21" t="s">
        <v>126</v>
      </c>
      <c r="C20" s="27">
        <f>SUM(C8:C19)</f>
        <v>1631</v>
      </c>
      <c r="D20" s="27">
        <f t="shared" ref="D20:U20" si="0">SUM(D8:D19)</f>
        <v>1685</v>
      </c>
      <c r="E20" s="27">
        <f t="shared" si="0"/>
        <v>1717</v>
      </c>
      <c r="F20" s="27">
        <f t="shared" si="0"/>
        <v>1948</v>
      </c>
      <c r="G20" s="27">
        <f t="shared" si="0"/>
        <v>1830</v>
      </c>
      <c r="H20" s="27">
        <f t="shared" si="0"/>
        <v>1854</v>
      </c>
      <c r="I20" s="27">
        <f t="shared" si="0"/>
        <v>1769</v>
      </c>
      <c r="J20" s="27">
        <f t="shared" si="0"/>
        <v>1825</v>
      </c>
      <c r="K20" s="27">
        <f t="shared" si="0"/>
        <v>1532</v>
      </c>
      <c r="L20" s="27">
        <f t="shared" si="0"/>
        <v>1520</v>
      </c>
      <c r="M20" s="27">
        <f t="shared" si="0"/>
        <v>1558</v>
      </c>
      <c r="N20" s="27">
        <f t="shared" si="0"/>
        <v>1490</v>
      </c>
      <c r="O20" s="27">
        <f t="shared" si="0"/>
        <v>1471</v>
      </c>
      <c r="P20" s="27">
        <f t="shared" si="0"/>
        <v>1338</v>
      </c>
      <c r="Q20" s="27">
        <f t="shared" si="0"/>
        <v>1485</v>
      </c>
      <c r="R20" s="27">
        <f t="shared" si="0"/>
        <v>1527</v>
      </c>
      <c r="S20" s="27">
        <f t="shared" si="0"/>
        <v>1432</v>
      </c>
      <c r="T20" s="27">
        <f t="shared" si="0"/>
        <v>1511</v>
      </c>
      <c r="U20" s="27">
        <f t="shared" si="0"/>
        <v>1522</v>
      </c>
    </row>
    <row r="41" spans="2:21" ht="16" x14ac:dyDescent="0.2">
      <c r="B41" s="15" t="s">
        <v>186</v>
      </c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</row>
    <row r="42" spans="2:21" ht="17" x14ac:dyDescent="0.2">
      <c r="B42" s="14" t="s">
        <v>79</v>
      </c>
      <c r="C42" s="68">
        <v>2007</v>
      </c>
      <c r="D42" s="68">
        <v>2008</v>
      </c>
      <c r="E42" s="68">
        <v>2009</v>
      </c>
      <c r="F42" s="68">
        <v>2010</v>
      </c>
      <c r="G42" s="68">
        <v>2011</v>
      </c>
      <c r="H42" s="68">
        <v>2012</v>
      </c>
      <c r="I42" s="68">
        <v>2013</v>
      </c>
      <c r="J42" s="68">
        <v>2014</v>
      </c>
      <c r="K42" s="68">
        <v>2015</v>
      </c>
      <c r="L42" s="68">
        <v>2016</v>
      </c>
      <c r="M42" s="68">
        <v>2017</v>
      </c>
      <c r="N42" s="68">
        <v>2018</v>
      </c>
      <c r="O42" s="68" t="s">
        <v>194</v>
      </c>
      <c r="P42" s="68" t="s">
        <v>195</v>
      </c>
      <c r="Q42" s="68" t="s">
        <v>196</v>
      </c>
      <c r="R42" s="68" t="s">
        <v>172</v>
      </c>
      <c r="S42" s="68" t="s">
        <v>187</v>
      </c>
      <c r="T42" s="68" t="s">
        <v>191</v>
      </c>
      <c r="U42" s="68">
        <v>2025</v>
      </c>
    </row>
    <row r="43" spans="2:21" x14ac:dyDescent="0.2">
      <c r="B43" s="72" t="s">
        <v>173</v>
      </c>
      <c r="C43" s="80">
        <v>152</v>
      </c>
      <c r="D43" s="80">
        <v>137</v>
      </c>
      <c r="E43" s="80">
        <v>158</v>
      </c>
      <c r="F43" s="80">
        <v>182</v>
      </c>
      <c r="G43" s="80">
        <v>181</v>
      </c>
      <c r="H43" s="80">
        <v>143</v>
      </c>
      <c r="I43" s="80">
        <v>139</v>
      </c>
      <c r="J43" s="80">
        <v>150</v>
      </c>
      <c r="K43" s="80">
        <v>142</v>
      </c>
      <c r="L43" s="80">
        <v>140</v>
      </c>
      <c r="M43" s="80">
        <v>157</v>
      </c>
      <c r="N43" s="80">
        <v>114</v>
      </c>
      <c r="O43" s="80">
        <v>114</v>
      </c>
      <c r="P43" s="80">
        <v>112</v>
      </c>
      <c r="Q43" s="80">
        <v>135</v>
      </c>
      <c r="R43" s="80">
        <v>136</v>
      </c>
      <c r="S43" s="80">
        <v>142</v>
      </c>
      <c r="T43" s="81">
        <v>134</v>
      </c>
      <c r="U43" s="81">
        <v>129</v>
      </c>
    </row>
    <row r="44" spans="2:21" x14ac:dyDescent="0.2">
      <c r="B44" s="74" t="s">
        <v>174</v>
      </c>
      <c r="C44" s="82">
        <v>134</v>
      </c>
      <c r="D44" s="82">
        <v>167</v>
      </c>
      <c r="E44" s="82">
        <v>141</v>
      </c>
      <c r="F44" s="82">
        <v>162</v>
      </c>
      <c r="G44" s="82">
        <v>154</v>
      </c>
      <c r="H44" s="82">
        <v>159</v>
      </c>
      <c r="I44" s="82">
        <v>157</v>
      </c>
      <c r="J44" s="82">
        <v>167</v>
      </c>
      <c r="K44" s="82">
        <v>118</v>
      </c>
      <c r="L44" s="82">
        <v>129</v>
      </c>
      <c r="M44" s="82">
        <v>132</v>
      </c>
      <c r="N44" s="82">
        <v>133</v>
      </c>
      <c r="O44" s="82">
        <v>138</v>
      </c>
      <c r="P44" s="82">
        <v>139</v>
      </c>
      <c r="Q44" s="82">
        <v>107</v>
      </c>
      <c r="R44" s="82">
        <v>138</v>
      </c>
      <c r="S44" s="82">
        <v>114</v>
      </c>
      <c r="T44" s="83">
        <v>120</v>
      </c>
      <c r="U44" s="83">
        <v>138</v>
      </c>
    </row>
    <row r="45" spans="2:21" x14ac:dyDescent="0.2">
      <c r="B45" s="74" t="s">
        <v>175</v>
      </c>
      <c r="C45" s="82">
        <v>149</v>
      </c>
      <c r="D45" s="82">
        <v>191</v>
      </c>
      <c r="E45" s="82">
        <v>155</v>
      </c>
      <c r="F45" s="82">
        <v>198</v>
      </c>
      <c r="G45" s="82">
        <v>162</v>
      </c>
      <c r="H45" s="82">
        <v>191</v>
      </c>
      <c r="I45" s="82">
        <v>160</v>
      </c>
      <c r="J45" s="82">
        <v>159</v>
      </c>
      <c r="K45" s="82">
        <v>174</v>
      </c>
      <c r="L45" s="82">
        <v>117</v>
      </c>
      <c r="M45" s="82">
        <v>138</v>
      </c>
      <c r="N45" s="82">
        <v>162</v>
      </c>
      <c r="O45" s="82">
        <v>141</v>
      </c>
      <c r="P45" s="82">
        <v>113</v>
      </c>
      <c r="Q45" s="82">
        <v>93</v>
      </c>
      <c r="R45" s="82">
        <v>134</v>
      </c>
      <c r="S45" s="82">
        <v>163</v>
      </c>
      <c r="T45" s="83">
        <v>151</v>
      </c>
      <c r="U45" s="83">
        <v>161</v>
      </c>
    </row>
    <row r="46" spans="2:21" x14ac:dyDescent="0.2">
      <c r="B46" s="74" t="s">
        <v>176</v>
      </c>
      <c r="C46" s="82">
        <v>181</v>
      </c>
      <c r="D46" s="82">
        <v>184</v>
      </c>
      <c r="E46" s="82">
        <v>187</v>
      </c>
      <c r="F46" s="82">
        <v>219</v>
      </c>
      <c r="G46" s="82">
        <v>192</v>
      </c>
      <c r="H46" s="82">
        <v>168</v>
      </c>
      <c r="I46" s="82">
        <v>167</v>
      </c>
      <c r="J46" s="82">
        <v>176</v>
      </c>
      <c r="K46" s="82">
        <v>173</v>
      </c>
      <c r="L46" s="82">
        <v>140</v>
      </c>
      <c r="M46" s="82">
        <v>149</v>
      </c>
      <c r="N46" s="82">
        <v>186</v>
      </c>
      <c r="O46" s="82">
        <v>136</v>
      </c>
      <c r="P46" s="82">
        <v>90</v>
      </c>
      <c r="Q46" s="82">
        <v>132</v>
      </c>
      <c r="R46" s="82">
        <v>131</v>
      </c>
      <c r="S46" s="82">
        <v>151</v>
      </c>
      <c r="T46" s="83">
        <v>133</v>
      </c>
      <c r="U46" s="83">
        <v>146</v>
      </c>
    </row>
    <row r="47" spans="2:21" x14ac:dyDescent="0.2">
      <c r="B47" s="74" t="s">
        <v>177</v>
      </c>
      <c r="C47" s="82">
        <v>152</v>
      </c>
      <c r="D47" s="82">
        <v>188</v>
      </c>
      <c r="E47" s="82">
        <v>159</v>
      </c>
      <c r="F47" s="82">
        <v>199</v>
      </c>
      <c r="G47" s="82">
        <v>177</v>
      </c>
      <c r="H47" s="82">
        <v>200</v>
      </c>
      <c r="I47" s="82">
        <v>202</v>
      </c>
      <c r="J47" s="82">
        <v>182</v>
      </c>
      <c r="K47" s="82">
        <v>183</v>
      </c>
      <c r="L47" s="82">
        <v>157</v>
      </c>
      <c r="M47" s="82">
        <v>150</v>
      </c>
      <c r="N47" s="82">
        <v>112</v>
      </c>
      <c r="O47" s="82">
        <v>155</v>
      </c>
      <c r="P47" s="82">
        <v>145</v>
      </c>
      <c r="Q47" s="82">
        <v>175</v>
      </c>
      <c r="R47" s="82">
        <v>138</v>
      </c>
      <c r="S47" s="82">
        <v>134</v>
      </c>
      <c r="T47" s="83">
        <v>134</v>
      </c>
      <c r="U47" s="83">
        <v>145</v>
      </c>
    </row>
    <row r="48" spans="2:21" x14ac:dyDescent="0.2">
      <c r="B48" s="74" t="s">
        <v>178</v>
      </c>
      <c r="C48" s="82">
        <v>159</v>
      </c>
      <c r="D48" s="82">
        <v>157</v>
      </c>
      <c r="E48" s="82">
        <v>159</v>
      </c>
      <c r="F48" s="82">
        <v>186</v>
      </c>
      <c r="G48" s="82">
        <v>143</v>
      </c>
      <c r="H48" s="82">
        <v>148</v>
      </c>
      <c r="I48" s="82">
        <v>158</v>
      </c>
      <c r="J48" s="82">
        <v>184</v>
      </c>
      <c r="K48" s="82">
        <v>165</v>
      </c>
      <c r="L48" s="82">
        <v>133</v>
      </c>
      <c r="M48" s="82">
        <v>138</v>
      </c>
      <c r="N48" s="82">
        <v>159</v>
      </c>
      <c r="O48" s="82">
        <v>129</v>
      </c>
      <c r="P48" s="82">
        <v>101</v>
      </c>
      <c r="Q48" s="82">
        <v>111</v>
      </c>
      <c r="R48" s="82">
        <v>136</v>
      </c>
      <c r="S48" s="82">
        <v>114</v>
      </c>
      <c r="T48" s="83">
        <v>159</v>
      </c>
      <c r="U48" s="83">
        <v>118</v>
      </c>
    </row>
    <row r="49" spans="2:21" x14ac:dyDescent="0.2">
      <c r="B49" s="74" t="s">
        <v>179</v>
      </c>
      <c r="C49" s="82">
        <v>151</v>
      </c>
      <c r="D49" s="82">
        <v>133</v>
      </c>
      <c r="E49" s="82">
        <v>141</v>
      </c>
      <c r="F49" s="82">
        <v>181</v>
      </c>
      <c r="G49" s="82">
        <v>155</v>
      </c>
      <c r="H49" s="82">
        <v>189</v>
      </c>
      <c r="I49" s="82">
        <v>178</v>
      </c>
      <c r="J49" s="82">
        <v>162</v>
      </c>
      <c r="K49" s="82">
        <v>127</v>
      </c>
      <c r="L49" s="82">
        <v>160</v>
      </c>
      <c r="M49" s="82">
        <v>157</v>
      </c>
      <c r="N49" s="82">
        <v>117</v>
      </c>
      <c r="O49" s="82">
        <v>121</v>
      </c>
      <c r="P49" s="82">
        <v>138</v>
      </c>
      <c r="Q49" s="82">
        <v>159</v>
      </c>
      <c r="R49" s="82">
        <v>154</v>
      </c>
      <c r="S49" s="82">
        <v>120</v>
      </c>
      <c r="T49" s="83">
        <v>153</v>
      </c>
      <c r="U49" s="83">
        <v>143</v>
      </c>
    </row>
    <row r="50" spans="2:21" x14ac:dyDescent="0.2">
      <c r="B50" s="74" t="s">
        <v>180</v>
      </c>
      <c r="C50" s="82">
        <v>130</v>
      </c>
      <c r="D50" s="82">
        <v>145</v>
      </c>
      <c r="E50" s="82">
        <v>182</v>
      </c>
      <c r="F50" s="82">
        <v>162</v>
      </c>
      <c r="G50" s="82">
        <v>181</v>
      </c>
      <c r="H50" s="82">
        <v>165</v>
      </c>
      <c r="I50" s="82">
        <v>155</v>
      </c>
      <c r="J50" s="82">
        <v>173</v>
      </c>
      <c r="K50" s="82">
        <v>136</v>
      </c>
      <c r="L50" s="82">
        <v>132</v>
      </c>
      <c r="M50" s="82">
        <v>164</v>
      </c>
      <c r="N50" s="82">
        <v>142</v>
      </c>
      <c r="O50" s="82">
        <v>125</v>
      </c>
      <c r="P50" s="82">
        <v>93</v>
      </c>
      <c r="Q50" s="82">
        <v>149</v>
      </c>
      <c r="R50" s="82">
        <v>143</v>
      </c>
      <c r="S50" s="82">
        <v>124</v>
      </c>
      <c r="T50" s="83">
        <v>139</v>
      </c>
      <c r="U50" s="83">
        <v>137</v>
      </c>
    </row>
    <row r="51" spans="2:21" x14ac:dyDescent="0.2">
      <c r="B51" s="74" t="s">
        <v>181</v>
      </c>
      <c r="C51" s="82">
        <v>124</v>
      </c>
      <c r="D51" s="82">
        <v>131</v>
      </c>
      <c r="E51" s="82">
        <v>150</v>
      </c>
      <c r="F51" s="82">
        <v>172</v>
      </c>
      <c r="G51" s="82">
        <v>145</v>
      </c>
      <c r="H51" s="82">
        <v>187</v>
      </c>
      <c r="I51" s="82">
        <v>169</v>
      </c>
      <c r="J51" s="82">
        <v>178</v>
      </c>
      <c r="K51" s="82">
        <v>137</v>
      </c>
      <c r="L51" s="82">
        <v>144</v>
      </c>
      <c r="M51" s="82">
        <v>143</v>
      </c>
      <c r="N51" s="82">
        <v>128</v>
      </c>
      <c r="O51" s="82">
        <v>132</v>
      </c>
      <c r="P51" s="82">
        <v>131</v>
      </c>
      <c r="Q51" s="82">
        <v>116</v>
      </c>
      <c r="R51" s="82">
        <v>133</v>
      </c>
      <c r="S51" s="82">
        <v>103</v>
      </c>
      <c r="T51" s="83">
        <v>139</v>
      </c>
      <c r="U51" s="83">
        <v>134</v>
      </c>
    </row>
    <row r="52" spans="2:21" x14ac:dyDescent="0.2">
      <c r="B52" s="74" t="s">
        <v>182</v>
      </c>
      <c r="C52" s="82">
        <v>147</v>
      </c>
      <c r="D52" s="82">
        <v>128</v>
      </c>
      <c r="E52" s="82">
        <v>155</v>
      </c>
      <c r="F52" s="82">
        <v>173</v>
      </c>
      <c r="G52" s="82">
        <v>196</v>
      </c>
      <c r="H52" s="82">
        <v>191</v>
      </c>
      <c r="I52" s="82">
        <v>148</v>
      </c>
      <c r="J52" s="82">
        <v>155</v>
      </c>
      <c r="K52" s="82">
        <v>98</v>
      </c>
      <c r="L52" s="82">
        <v>156</v>
      </c>
      <c r="M52" s="82">
        <v>131</v>
      </c>
      <c r="N52" s="82">
        <v>133</v>
      </c>
      <c r="O52" s="82">
        <v>130</v>
      </c>
      <c r="P52" s="82">
        <v>143</v>
      </c>
      <c r="Q52" s="82">
        <v>160</v>
      </c>
      <c r="R52" s="82">
        <v>168</v>
      </c>
      <c r="S52" s="82">
        <v>120</v>
      </c>
      <c r="T52" s="83">
        <v>133</v>
      </c>
      <c r="U52" s="83">
        <v>120</v>
      </c>
    </row>
    <row r="53" spans="2:21" x14ac:dyDescent="0.2">
      <c r="B53" s="74" t="s">
        <v>183</v>
      </c>
      <c r="C53" s="82">
        <v>152</v>
      </c>
      <c r="D53" s="82">
        <v>168</v>
      </c>
      <c r="E53" s="82">
        <v>167</v>
      </c>
      <c r="F53" s="82">
        <v>134</v>
      </c>
      <c r="G53" s="82">
        <v>170</v>
      </c>
      <c r="H53" s="82">
        <v>161</v>
      </c>
      <c r="I53" s="82">
        <v>168</v>
      </c>
      <c r="J53" s="82">
        <v>160</v>
      </c>
      <c r="K53" s="82">
        <v>121</v>
      </c>
      <c r="L53" s="82">
        <v>107</v>
      </c>
      <c r="M53" s="82">
        <v>122</v>
      </c>
      <c r="N53" s="82">
        <v>139</v>
      </c>
      <c r="O53" s="82">
        <v>149</v>
      </c>
      <c r="P53" s="82">
        <v>132</v>
      </c>
      <c r="Q53" s="82">
        <v>118</v>
      </c>
      <c r="R53" s="82">
        <v>129</v>
      </c>
      <c r="S53" s="82">
        <v>134</v>
      </c>
      <c r="T53" s="83">
        <v>127</v>
      </c>
      <c r="U53" s="83">
        <v>131</v>
      </c>
    </row>
    <row r="54" spans="2:21" x14ac:dyDescent="0.2">
      <c r="B54" s="77" t="s">
        <v>184</v>
      </c>
      <c r="C54" s="84">
        <v>203</v>
      </c>
      <c r="D54" s="84">
        <v>168</v>
      </c>
      <c r="E54" s="84">
        <v>175</v>
      </c>
      <c r="F54" s="84">
        <v>225</v>
      </c>
      <c r="G54" s="84">
        <v>181</v>
      </c>
      <c r="H54" s="84">
        <v>188</v>
      </c>
      <c r="I54" s="84">
        <v>183</v>
      </c>
      <c r="J54" s="84">
        <v>179</v>
      </c>
      <c r="K54" s="84">
        <v>162</v>
      </c>
      <c r="L54" s="84">
        <v>166</v>
      </c>
      <c r="M54" s="84">
        <v>164</v>
      </c>
      <c r="N54" s="84">
        <v>147</v>
      </c>
      <c r="O54" s="84">
        <v>147</v>
      </c>
      <c r="P54" s="84">
        <v>127</v>
      </c>
      <c r="Q54" s="84">
        <v>168</v>
      </c>
      <c r="R54" s="84">
        <v>168</v>
      </c>
      <c r="S54" s="84">
        <v>157</v>
      </c>
      <c r="T54" s="85">
        <v>134</v>
      </c>
      <c r="U54" s="85">
        <v>181</v>
      </c>
    </row>
    <row r="55" spans="2:21" x14ac:dyDescent="0.2">
      <c r="B55" s="21" t="s">
        <v>126</v>
      </c>
      <c r="C55" s="27">
        <f>SUM(C43:C54)</f>
        <v>1834</v>
      </c>
      <c r="D55" s="27">
        <f t="shared" ref="D55:U55" si="1">SUM(D43:D54)</f>
        <v>1897</v>
      </c>
      <c r="E55" s="27">
        <f t="shared" si="1"/>
        <v>1929</v>
      </c>
      <c r="F55" s="27">
        <f t="shared" si="1"/>
        <v>2193</v>
      </c>
      <c r="G55" s="27">
        <f t="shared" si="1"/>
        <v>2037</v>
      </c>
      <c r="H55" s="27">
        <f t="shared" si="1"/>
        <v>2090</v>
      </c>
      <c r="I55" s="27">
        <f t="shared" si="1"/>
        <v>1984</v>
      </c>
      <c r="J55" s="27">
        <f t="shared" si="1"/>
        <v>2025</v>
      </c>
      <c r="K55" s="27">
        <f t="shared" si="1"/>
        <v>1736</v>
      </c>
      <c r="L55" s="27">
        <f t="shared" si="1"/>
        <v>1681</v>
      </c>
      <c r="M55" s="27">
        <f t="shared" si="1"/>
        <v>1745</v>
      </c>
      <c r="N55" s="27">
        <f t="shared" si="1"/>
        <v>1672</v>
      </c>
      <c r="O55" s="27">
        <f t="shared" si="1"/>
        <v>1617</v>
      </c>
      <c r="P55" s="27">
        <f t="shared" si="1"/>
        <v>1464</v>
      </c>
      <c r="Q55" s="27">
        <f t="shared" si="1"/>
        <v>1623</v>
      </c>
      <c r="R55" s="27">
        <f t="shared" si="1"/>
        <v>1708</v>
      </c>
      <c r="S55" s="27">
        <f t="shared" si="1"/>
        <v>1576</v>
      </c>
      <c r="T55" s="27">
        <f t="shared" si="1"/>
        <v>1656</v>
      </c>
      <c r="U55" s="27">
        <f t="shared" si="1"/>
        <v>1683</v>
      </c>
    </row>
  </sheetData>
  <phoneticPr fontId="16" type="noConversion"/>
  <conditionalFormatting sqref="C8:U19">
    <cfRule type="colorScale" priority="1">
      <colorScale>
        <cfvo type="min"/>
        <cfvo type="percentile" val="50"/>
        <cfvo type="max"/>
        <color theme="4" tint="0.59999389629810485"/>
        <color rgb="FFFCFCFF"/>
        <color rgb="FFF8696B"/>
      </colorScale>
    </cfRule>
  </conditionalFormatting>
  <conditionalFormatting sqref="C43:U54">
    <cfRule type="colorScale" priority="5">
      <colorScale>
        <cfvo type="min"/>
        <cfvo type="percentile" val="50"/>
        <cfvo type="max"/>
        <color theme="4" tint="0.59999389629810485"/>
        <color rgb="FFFCFCFF"/>
        <color rgb="FFF8696B"/>
      </colorScale>
    </cfRule>
  </conditionalFormatting>
  <pageMargins left="0.51181102362204722" right="0.51181102362204722" top="0.78740157480314965" bottom="0.78740157480314965" header="0.31496062992125984" footer="0.31496062992125984"/>
  <pageSetup paperSize="9" scale="48" orientation="portrait" r:id="rId1"/>
  <headerFooter>
    <oddHeader>&amp;L&amp;G</oddHeader>
    <oddFooter xml:space="preserve">&amp;C&amp;9Fonte: Assessoria Técnica - DETRAN/RS 
Dados: CSI - Sistema de Consultas Integradas - SSP/RS 
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Plan22">
    <pageSetUpPr fitToPage="1"/>
  </sheetPr>
  <dimension ref="B6:J346"/>
  <sheetViews>
    <sheetView showGridLines="0" showRowColHeaders="0" zoomScaleNormal="100" workbookViewId="0"/>
  </sheetViews>
  <sheetFormatPr baseColWidth="10" defaultColWidth="8.83203125" defaultRowHeight="15" x14ac:dyDescent="0.2"/>
  <cols>
    <col min="1" max="1" width="2.1640625" customWidth="1"/>
    <col min="2" max="2" width="24.5" customWidth="1"/>
    <col min="3" max="5" width="11.5" customWidth="1"/>
    <col min="6" max="6" width="11.1640625" customWidth="1"/>
    <col min="7" max="7" width="24.5" customWidth="1"/>
    <col min="8" max="11" width="11.5" customWidth="1"/>
    <col min="12" max="12" width="11.1640625" customWidth="1"/>
  </cols>
  <sheetData>
    <row r="6" spans="2:10" ht="16" x14ac:dyDescent="0.2">
      <c r="B6" s="15" t="s">
        <v>189</v>
      </c>
      <c r="C6" s="15"/>
      <c r="D6" s="15"/>
      <c r="E6" s="15"/>
      <c r="G6" s="15" t="s">
        <v>188</v>
      </c>
      <c r="H6" s="15"/>
      <c r="I6" s="15"/>
      <c r="J6" s="15"/>
    </row>
    <row r="7" spans="2:10" ht="17" x14ac:dyDescent="0.2">
      <c r="B7" s="14" t="s">
        <v>79</v>
      </c>
      <c r="C7" s="28" t="s">
        <v>139</v>
      </c>
      <c r="D7" s="28" t="s">
        <v>140</v>
      </c>
      <c r="E7" s="28" t="s">
        <v>141</v>
      </c>
      <c r="G7" s="14" t="s">
        <v>78</v>
      </c>
      <c r="H7" s="28" t="s">
        <v>139</v>
      </c>
      <c r="I7" s="28" t="s">
        <v>140</v>
      </c>
      <c r="J7" s="28" t="s">
        <v>141</v>
      </c>
    </row>
    <row r="8" spans="2:10" x14ac:dyDescent="0.2">
      <c r="B8" s="17" t="s">
        <v>359</v>
      </c>
      <c r="C8" s="29">
        <v>2</v>
      </c>
      <c r="D8" s="29"/>
      <c r="E8" s="29">
        <v>1</v>
      </c>
      <c r="G8" s="17" t="s">
        <v>359</v>
      </c>
      <c r="H8" s="29">
        <v>2</v>
      </c>
      <c r="I8" s="29"/>
      <c r="J8" s="29">
        <v>1</v>
      </c>
    </row>
    <row r="9" spans="2:10" x14ac:dyDescent="0.2">
      <c r="B9" s="19" t="s">
        <v>360</v>
      </c>
      <c r="C9" s="30">
        <v>2</v>
      </c>
      <c r="D9" s="30"/>
      <c r="E9" s="30"/>
      <c r="G9" s="19" t="s">
        <v>360</v>
      </c>
      <c r="H9" s="30">
        <v>2</v>
      </c>
      <c r="I9" s="30"/>
      <c r="J9" s="30"/>
    </row>
    <row r="10" spans="2:10" x14ac:dyDescent="0.2">
      <c r="B10" s="17" t="s">
        <v>361</v>
      </c>
      <c r="C10" s="29"/>
      <c r="D10" s="29"/>
      <c r="E10" s="29">
        <v>1</v>
      </c>
      <c r="G10" s="17" t="s">
        <v>361</v>
      </c>
      <c r="H10" s="29"/>
      <c r="I10" s="29"/>
      <c r="J10" s="29">
        <v>1</v>
      </c>
    </row>
    <row r="11" spans="2:10" x14ac:dyDescent="0.2">
      <c r="B11" s="19" t="s">
        <v>197</v>
      </c>
      <c r="C11" s="30"/>
      <c r="D11" s="30"/>
      <c r="E11" s="30">
        <v>3</v>
      </c>
      <c r="G11" s="19" t="s">
        <v>197</v>
      </c>
      <c r="H11" s="30"/>
      <c r="I11" s="30"/>
      <c r="J11" s="30">
        <v>3</v>
      </c>
    </row>
    <row r="12" spans="2:10" x14ac:dyDescent="0.2">
      <c r="B12" s="17" t="s">
        <v>362</v>
      </c>
      <c r="C12" s="29"/>
      <c r="D12" s="29"/>
      <c r="E12" s="29">
        <v>1</v>
      </c>
      <c r="G12" s="17" t="s">
        <v>362</v>
      </c>
      <c r="H12" s="29"/>
      <c r="I12" s="29"/>
      <c r="J12" s="29">
        <v>1</v>
      </c>
    </row>
    <row r="13" spans="2:10" x14ac:dyDescent="0.2">
      <c r="B13" s="19" t="s">
        <v>198</v>
      </c>
      <c r="C13" s="30">
        <v>2</v>
      </c>
      <c r="D13" s="30">
        <v>1</v>
      </c>
      <c r="E13" s="30"/>
      <c r="G13" s="19" t="s">
        <v>198</v>
      </c>
      <c r="H13" s="30">
        <v>2</v>
      </c>
      <c r="I13" s="30">
        <v>1</v>
      </c>
      <c r="J13" s="30"/>
    </row>
    <row r="14" spans="2:10" x14ac:dyDescent="0.2">
      <c r="B14" s="17" t="s">
        <v>363</v>
      </c>
      <c r="C14" s="29">
        <v>1</v>
      </c>
      <c r="D14" s="29"/>
      <c r="E14" s="29">
        <v>1</v>
      </c>
      <c r="G14" s="17" t="s">
        <v>363</v>
      </c>
      <c r="H14" s="29">
        <v>1</v>
      </c>
      <c r="I14" s="29"/>
      <c r="J14" s="29">
        <v>1</v>
      </c>
    </row>
    <row r="15" spans="2:10" x14ac:dyDescent="0.2">
      <c r="B15" s="19" t="s">
        <v>364</v>
      </c>
      <c r="C15" s="30">
        <v>1</v>
      </c>
      <c r="D15" s="30"/>
      <c r="E15" s="30"/>
      <c r="G15" s="19" t="s">
        <v>364</v>
      </c>
      <c r="H15" s="30">
        <v>1</v>
      </c>
      <c r="I15" s="30"/>
      <c r="J15" s="30"/>
    </row>
    <row r="16" spans="2:10" x14ac:dyDescent="0.2">
      <c r="B16" s="17" t="s">
        <v>199</v>
      </c>
      <c r="C16" s="29">
        <v>2</v>
      </c>
      <c r="D16" s="29"/>
      <c r="E16" s="29">
        <v>8</v>
      </c>
      <c r="G16" s="17" t="s">
        <v>199</v>
      </c>
      <c r="H16" s="29">
        <v>2</v>
      </c>
      <c r="I16" s="29"/>
      <c r="J16" s="29">
        <v>8</v>
      </c>
    </row>
    <row r="17" spans="2:10" x14ac:dyDescent="0.2">
      <c r="B17" s="19" t="s">
        <v>365</v>
      </c>
      <c r="C17" s="30">
        <v>1</v>
      </c>
      <c r="D17" s="30"/>
      <c r="E17" s="30">
        <v>1</v>
      </c>
      <c r="G17" s="19" t="s">
        <v>365</v>
      </c>
      <c r="H17" s="30">
        <v>1</v>
      </c>
      <c r="I17" s="30"/>
      <c r="J17" s="30">
        <v>1</v>
      </c>
    </row>
    <row r="18" spans="2:10" x14ac:dyDescent="0.2">
      <c r="B18" s="17" t="s">
        <v>366</v>
      </c>
      <c r="C18" s="29">
        <v>2</v>
      </c>
      <c r="D18" s="29"/>
      <c r="E18" s="29"/>
      <c r="G18" s="17" t="s">
        <v>366</v>
      </c>
      <c r="H18" s="29">
        <v>2</v>
      </c>
      <c r="I18" s="29"/>
      <c r="J18" s="29"/>
    </row>
    <row r="19" spans="2:10" x14ac:dyDescent="0.2">
      <c r="B19" s="19" t="s">
        <v>367</v>
      </c>
      <c r="C19" s="30">
        <v>1</v>
      </c>
      <c r="D19" s="30"/>
      <c r="E19" s="30">
        <v>1</v>
      </c>
      <c r="G19" s="19" t="s">
        <v>367</v>
      </c>
      <c r="H19" s="30">
        <v>1</v>
      </c>
      <c r="I19" s="30"/>
      <c r="J19" s="30">
        <v>1</v>
      </c>
    </row>
    <row r="20" spans="2:10" x14ac:dyDescent="0.2">
      <c r="B20" s="17" t="s">
        <v>368</v>
      </c>
      <c r="C20" s="29">
        <v>6</v>
      </c>
      <c r="D20" s="29"/>
      <c r="E20" s="29">
        <v>1</v>
      </c>
      <c r="G20" s="17" t="s">
        <v>368</v>
      </c>
      <c r="H20" s="29">
        <v>8</v>
      </c>
      <c r="I20" s="29"/>
      <c r="J20" s="29">
        <v>1</v>
      </c>
    </row>
    <row r="21" spans="2:10" x14ac:dyDescent="0.2">
      <c r="B21" s="19" t="s">
        <v>200</v>
      </c>
      <c r="C21" s="30">
        <v>2</v>
      </c>
      <c r="D21" s="30"/>
      <c r="E21" s="30">
        <v>1</v>
      </c>
      <c r="G21" s="19" t="s">
        <v>200</v>
      </c>
      <c r="H21" s="30">
        <v>2</v>
      </c>
      <c r="I21" s="30"/>
      <c r="J21" s="30">
        <v>1</v>
      </c>
    </row>
    <row r="22" spans="2:10" x14ac:dyDescent="0.2">
      <c r="B22" s="17" t="s">
        <v>201</v>
      </c>
      <c r="C22" s="29"/>
      <c r="D22" s="29"/>
      <c r="E22" s="29">
        <v>2</v>
      </c>
      <c r="G22" s="17" t="s">
        <v>201</v>
      </c>
      <c r="H22" s="29"/>
      <c r="I22" s="29"/>
      <c r="J22" s="29">
        <v>2</v>
      </c>
    </row>
    <row r="23" spans="2:10" x14ac:dyDescent="0.2">
      <c r="B23" s="19" t="s">
        <v>202</v>
      </c>
      <c r="C23" s="30">
        <v>6</v>
      </c>
      <c r="D23" s="30"/>
      <c r="E23" s="30"/>
      <c r="G23" s="19" t="s">
        <v>202</v>
      </c>
      <c r="H23" s="30">
        <v>6</v>
      </c>
      <c r="I23" s="30"/>
      <c r="J23" s="30"/>
    </row>
    <row r="24" spans="2:10" x14ac:dyDescent="0.2">
      <c r="B24" s="17" t="s">
        <v>369</v>
      </c>
      <c r="C24" s="29">
        <v>1</v>
      </c>
      <c r="D24" s="29"/>
      <c r="E24" s="29">
        <v>1</v>
      </c>
      <c r="G24" s="17" t="s">
        <v>369</v>
      </c>
      <c r="H24" s="29">
        <v>1</v>
      </c>
      <c r="I24" s="29"/>
      <c r="J24" s="29">
        <v>1</v>
      </c>
    </row>
    <row r="25" spans="2:10" x14ac:dyDescent="0.2">
      <c r="B25" s="19" t="s">
        <v>370</v>
      </c>
      <c r="C25" s="30">
        <v>1</v>
      </c>
      <c r="D25" s="30"/>
      <c r="E25" s="30">
        <v>1</v>
      </c>
      <c r="G25" s="19" t="s">
        <v>370</v>
      </c>
      <c r="H25" s="30">
        <v>1</v>
      </c>
      <c r="I25" s="30"/>
      <c r="J25" s="30">
        <v>1</v>
      </c>
    </row>
    <row r="26" spans="2:10" x14ac:dyDescent="0.2">
      <c r="B26" s="17" t="s">
        <v>371</v>
      </c>
      <c r="C26" s="29"/>
      <c r="D26" s="29">
        <v>2</v>
      </c>
      <c r="E26" s="29">
        <v>2</v>
      </c>
      <c r="G26" s="17" t="s">
        <v>371</v>
      </c>
      <c r="H26" s="29"/>
      <c r="I26" s="29">
        <v>2</v>
      </c>
      <c r="J26" s="29">
        <v>2</v>
      </c>
    </row>
    <row r="27" spans="2:10" x14ac:dyDescent="0.2">
      <c r="B27" s="19" t="s">
        <v>372</v>
      </c>
      <c r="C27" s="30"/>
      <c r="D27" s="30">
        <v>1</v>
      </c>
      <c r="E27" s="30">
        <v>3</v>
      </c>
      <c r="G27" s="19" t="s">
        <v>372</v>
      </c>
      <c r="H27" s="30"/>
      <c r="I27" s="30">
        <v>1</v>
      </c>
      <c r="J27" s="30">
        <v>3</v>
      </c>
    </row>
    <row r="28" spans="2:10" x14ac:dyDescent="0.2">
      <c r="B28" s="17" t="s">
        <v>373</v>
      </c>
      <c r="C28" s="29">
        <v>1</v>
      </c>
      <c r="D28" s="29"/>
      <c r="E28" s="29">
        <v>1</v>
      </c>
      <c r="G28" s="17" t="s">
        <v>373</v>
      </c>
      <c r="H28" s="29">
        <v>1</v>
      </c>
      <c r="I28" s="29"/>
      <c r="J28" s="29">
        <v>1</v>
      </c>
    </row>
    <row r="29" spans="2:10" x14ac:dyDescent="0.2">
      <c r="B29" s="19" t="s">
        <v>374</v>
      </c>
      <c r="C29" s="30"/>
      <c r="D29" s="30"/>
      <c r="E29" s="30">
        <v>3</v>
      </c>
      <c r="G29" s="19" t="s">
        <v>374</v>
      </c>
      <c r="H29" s="30"/>
      <c r="I29" s="30"/>
      <c r="J29" s="30">
        <v>3</v>
      </c>
    </row>
    <row r="30" spans="2:10" x14ac:dyDescent="0.2">
      <c r="B30" s="17" t="s">
        <v>375</v>
      </c>
      <c r="C30" s="29">
        <v>1</v>
      </c>
      <c r="D30" s="29"/>
      <c r="E30" s="29">
        <v>1</v>
      </c>
      <c r="G30" s="17" t="s">
        <v>375</v>
      </c>
      <c r="H30" s="29">
        <v>1</v>
      </c>
      <c r="I30" s="29"/>
      <c r="J30" s="29">
        <v>1</v>
      </c>
    </row>
    <row r="31" spans="2:10" x14ac:dyDescent="0.2">
      <c r="B31" s="19" t="s">
        <v>203</v>
      </c>
      <c r="C31" s="30">
        <v>1</v>
      </c>
      <c r="D31" s="30">
        <v>3</v>
      </c>
      <c r="E31" s="30">
        <v>7</v>
      </c>
      <c r="G31" s="19" t="s">
        <v>203</v>
      </c>
      <c r="H31" s="30">
        <v>1</v>
      </c>
      <c r="I31" s="30">
        <v>4</v>
      </c>
      <c r="J31" s="30">
        <v>7</v>
      </c>
    </row>
    <row r="32" spans="2:10" x14ac:dyDescent="0.2">
      <c r="B32" s="17" t="s">
        <v>204</v>
      </c>
      <c r="C32" s="29"/>
      <c r="D32" s="29"/>
      <c r="E32" s="29">
        <v>1</v>
      </c>
      <c r="G32" s="17" t="s">
        <v>204</v>
      </c>
      <c r="H32" s="29"/>
      <c r="I32" s="29"/>
      <c r="J32" s="29">
        <v>1</v>
      </c>
    </row>
    <row r="33" spans="2:10" x14ac:dyDescent="0.2">
      <c r="B33" s="19" t="s">
        <v>376</v>
      </c>
      <c r="C33" s="30"/>
      <c r="D33" s="30">
        <v>1</v>
      </c>
      <c r="E33" s="30"/>
      <c r="G33" s="19" t="s">
        <v>376</v>
      </c>
      <c r="H33" s="30"/>
      <c r="I33" s="30">
        <v>1</v>
      </c>
      <c r="J33" s="30"/>
    </row>
    <row r="34" spans="2:10" x14ac:dyDescent="0.2">
      <c r="B34" s="17" t="s">
        <v>377</v>
      </c>
      <c r="C34" s="29">
        <v>1</v>
      </c>
      <c r="D34" s="29"/>
      <c r="E34" s="29"/>
      <c r="G34" s="17" t="s">
        <v>377</v>
      </c>
      <c r="H34" s="29">
        <v>1</v>
      </c>
      <c r="I34" s="29"/>
      <c r="J34" s="29"/>
    </row>
    <row r="35" spans="2:10" x14ac:dyDescent="0.2">
      <c r="B35" s="19" t="s">
        <v>205</v>
      </c>
      <c r="C35" s="30">
        <v>1</v>
      </c>
      <c r="D35" s="30">
        <v>2</v>
      </c>
      <c r="E35" s="30"/>
      <c r="G35" s="19" t="s">
        <v>205</v>
      </c>
      <c r="H35" s="30">
        <v>1</v>
      </c>
      <c r="I35" s="30">
        <v>2</v>
      </c>
      <c r="J35" s="30"/>
    </row>
    <row r="36" spans="2:10" x14ac:dyDescent="0.2">
      <c r="B36" s="17" t="s">
        <v>378</v>
      </c>
      <c r="C36" s="29">
        <v>2</v>
      </c>
      <c r="D36" s="29"/>
      <c r="E36" s="29"/>
      <c r="G36" s="17" t="s">
        <v>378</v>
      </c>
      <c r="H36" s="29">
        <v>4</v>
      </c>
      <c r="I36" s="29"/>
      <c r="J36" s="29"/>
    </row>
    <row r="37" spans="2:10" x14ac:dyDescent="0.2">
      <c r="B37" s="19" t="s">
        <v>206</v>
      </c>
      <c r="C37" s="30">
        <v>3</v>
      </c>
      <c r="D37" s="30">
        <v>6</v>
      </c>
      <c r="E37" s="30">
        <v>8</v>
      </c>
      <c r="G37" s="19" t="s">
        <v>206</v>
      </c>
      <c r="H37" s="30">
        <v>3</v>
      </c>
      <c r="I37" s="30">
        <v>6</v>
      </c>
      <c r="J37" s="30">
        <v>8</v>
      </c>
    </row>
    <row r="38" spans="2:10" x14ac:dyDescent="0.2">
      <c r="B38" s="17" t="s">
        <v>379</v>
      </c>
      <c r="C38" s="29"/>
      <c r="D38" s="29">
        <v>2</v>
      </c>
      <c r="E38" s="29"/>
      <c r="G38" s="17" t="s">
        <v>379</v>
      </c>
      <c r="H38" s="29"/>
      <c r="I38" s="29">
        <v>2</v>
      </c>
      <c r="J38" s="29"/>
    </row>
    <row r="39" spans="2:10" x14ac:dyDescent="0.2">
      <c r="B39" s="19" t="s">
        <v>380</v>
      </c>
      <c r="C39" s="30">
        <v>1</v>
      </c>
      <c r="D39" s="30">
        <v>1</v>
      </c>
      <c r="E39" s="30"/>
      <c r="G39" s="19" t="s">
        <v>380</v>
      </c>
      <c r="H39" s="30">
        <v>2</v>
      </c>
      <c r="I39" s="30">
        <v>1</v>
      </c>
      <c r="J39" s="30"/>
    </row>
    <row r="40" spans="2:10" x14ac:dyDescent="0.2">
      <c r="B40" s="17" t="s">
        <v>207</v>
      </c>
      <c r="C40" s="29">
        <v>2</v>
      </c>
      <c r="D40" s="29"/>
      <c r="E40" s="29"/>
      <c r="G40" s="17" t="s">
        <v>207</v>
      </c>
      <c r="H40" s="29">
        <v>2</v>
      </c>
      <c r="I40" s="29"/>
      <c r="J40" s="29"/>
    </row>
    <row r="41" spans="2:10" x14ac:dyDescent="0.2">
      <c r="B41" s="19" t="s">
        <v>381</v>
      </c>
      <c r="C41" s="30">
        <v>1</v>
      </c>
      <c r="D41" s="30"/>
      <c r="E41" s="30"/>
      <c r="G41" s="19" t="s">
        <v>381</v>
      </c>
      <c r="H41" s="30">
        <v>1</v>
      </c>
      <c r="I41" s="30"/>
      <c r="J41" s="30"/>
    </row>
    <row r="42" spans="2:10" x14ac:dyDescent="0.2">
      <c r="B42" s="17" t="s">
        <v>382</v>
      </c>
      <c r="C42" s="29">
        <v>1</v>
      </c>
      <c r="D42" s="29">
        <v>3</v>
      </c>
      <c r="E42" s="29">
        <v>1</v>
      </c>
      <c r="G42" s="17" t="s">
        <v>382</v>
      </c>
      <c r="H42" s="29">
        <v>1</v>
      </c>
      <c r="I42" s="29">
        <v>3</v>
      </c>
      <c r="J42" s="29">
        <v>1</v>
      </c>
    </row>
    <row r="43" spans="2:10" x14ac:dyDescent="0.2">
      <c r="B43" s="19" t="s">
        <v>208</v>
      </c>
      <c r="C43" s="30">
        <v>3</v>
      </c>
      <c r="D43" s="30"/>
      <c r="E43" s="30">
        <v>2</v>
      </c>
      <c r="G43" s="19" t="s">
        <v>208</v>
      </c>
      <c r="H43" s="30">
        <v>3</v>
      </c>
      <c r="I43" s="30"/>
      <c r="J43" s="30">
        <v>2</v>
      </c>
    </row>
    <row r="44" spans="2:10" x14ac:dyDescent="0.2">
      <c r="B44" s="17" t="s">
        <v>383</v>
      </c>
      <c r="C44" s="29">
        <v>1</v>
      </c>
      <c r="D44" s="29"/>
      <c r="E44" s="29"/>
      <c r="G44" s="17" t="s">
        <v>383</v>
      </c>
      <c r="H44" s="29">
        <v>1</v>
      </c>
      <c r="I44" s="29"/>
      <c r="J44" s="29"/>
    </row>
    <row r="45" spans="2:10" x14ac:dyDescent="0.2">
      <c r="B45" s="19" t="s">
        <v>209</v>
      </c>
      <c r="C45" s="30"/>
      <c r="D45" s="30">
        <v>1</v>
      </c>
      <c r="E45" s="30"/>
      <c r="G45" s="19" t="s">
        <v>209</v>
      </c>
      <c r="H45" s="30"/>
      <c r="I45" s="30">
        <v>1</v>
      </c>
      <c r="J45" s="30"/>
    </row>
    <row r="46" spans="2:10" x14ac:dyDescent="0.2">
      <c r="B46" s="17" t="s">
        <v>210</v>
      </c>
      <c r="C46" s="29"/>
      <c r="D46" s="29"/>
      <c r="E46" s="29">
        <v>2</v>
      </c>
      <c r="G46" s="17" t="s">
        <v>210</v>
      </c>
      <c r="H46" s="29"/>
      <c r="I46" s="29"/>
      <c r="J46" s="29">
        <v>2</v>
      </c>
    </row>
    <row r="47" spans="2:10" x14ac:dyDescent="0.2">
      <c r="B47" s="19" t="s">
        <v>384</v>
      </c>
      <c r="C47" s="30"/>
      <c r="D47" s="30">
        <v>1</v>
      </c>
      <c r="E47" s="30">
        <v>1</v>
      </c>
      <c r="G47" s="19" t="s">
        <v>384</v>
      </c>
      <c r="H47" s="30"/>
      <c r="I47" s="30">
        <v>1</v>
      </c>
      <c r="J47" s="30">
        <v>1</v>
      </c>
    </row>
    <row r="48" spans="2:10" x14ac:dyDescent="0.2">
      <c r="B48" s="17" t="s">
        <v>211</v>
      </c>
      <c r="C48" s="29"/>
      <c r="D48" s="29">
        <v>2</v>
      </c>
      <c r="E48" s="29">
        <v>2</v>
      </c>
      <c r="G48" s="17" t="s">
        <v>211</v>
      </c>
      <c r="H48" s="29"/>
      <c r="I48" s="29">
        <v>2</v>
      </c>
      <c r="J48" s="29">
        <v>2</v>
      </c>
    </row>
    <row r="49" spans="2:10" x14ac:dyDescent="0.2">
      <c r="B49" s="19" t="s">
        <v>385</v>
      </c>
      <c r="C49" s="30"/>
      <c r="D49" s="30">
        <v>1</v>
      </c>
      <c r="E49" s="30"/>
      <c r="G49" s="19" t="s">
        <v>385</v>
      </c>
      <c r="H49" s="30"/>
      <c r="I49" s="30">
        <v>1</v>
      </c>
      <c r="J49" s="30"/>
    </row>
    <row r="50" spans="2:10" x14ac:dyDescent="0.2">
      <c r="B50" s="17" t="s">
        <v>212</v>
      </c>
      <c r="C50" s="29"/>
      <c r="D50" s="29">
        <v>4</v>
      </c>
      <c r="E50" s="29">
        <v>3</v>
      </c>
      <c r="G50" s="17" t="s">
        <v>212</v>
      </c>
      <c r="H50" s="29"/>
      <c r="I50" s="29">
        <v>5</v>
      </c>
      <c r="J50" s="29">
        <v>3</v>
      </c>
    </row>
    <row r="51" spans="2:10" x14ac:dyDescent="0.2">
      <c r="B51" s="19" t="s">
        <v>213</v>
      </c>
      <c r="C51" s="30"/>
      <c r="D51" s="30"/>
      <c r="E51" s="30">
        <v>3</v>
      </c>
      <c r="G51" s="19" t="s">
        <v>213</v>
      </c>
      <c r="H51" s="30"/>
      <c r="I51" s="30"/>
      <c r="J51" s="30">
        <v>3</v>
      </c>
    </row>
    <row r="52" spans="2:10" x14ac:dyDescent="0.2">
      <c r="B52" s="17" t="s">
        <v>386</v>
      </c>
      <c r="C52" s="29"/>
      <c r="D52" s="29"/>
      <c r="E52" s="29">
        <v>1</v>
      </c>
      <c r="G52" s="17" t="s">
        <v>386</v>
      </c>
      <c r="H52" s="29"/>
      <c r="I52" s="29"/>
      <c r="J52" s="29">
        <v>1</v>
      </c>
    </row>
    <row r="53" spans="2:10" x14ac:dyDescent="0.2">
      <c r="B53" s="19" t="s">
        <v>387</v>
      </c>
      <c r="C53" s="30"/>
      <c r="D53" s="30">
        <v>3</v>
      </c>
      <c r="E53" s="30"/>
      <c r="G53" s="19" t="s">
        <v>387</v>
      </c>
      <c r="H53" s="30"/>
      <c r="I53" s="30">
        <v>5</v>
      </c>
      <c r="J53" s="30"/>
    </row>
    <row r="54" spans="2:10" x14ac:dyDescent="0.2">
      <c r="B54" s="17" t="s">
        <v>388</v>
      </c>
      <c r="C54" s="29">
        <v>2</v>
      </c>
      <c r="D54" s="29"/>
      <c r="E54" s="29"/>
      <c r="G54" s="17" t="s">
        <v>388</v>
      </c>
      <c r="H54" s="29">
        <v>2</v>
      </c>
      <c r="I54" s="29"/>
      <c r="J54" s="29"/>
    </row>
    <row r="55" spans="2:10" x14ac:dyDescent="0.2">
      <c r="B55" s="19" t="s">
        <v>214</v>
      </c>
      <c r="C55" s="30">
        <v>2</v>
      </c>
      <c r="D55" s="30">
        <v>4</v>
      </c>
      <c r="E55" s="30">
        <v>3</v>
      </c>
      <c r="G55" s="19" t="s">
        <v>214</v>
      </c>
      <c r="H55" s="30">
        <v>2</v>
      </c>
      <c r="I55" s="30">
        <v>4</v>
      </c>
      <c r="J55" s="30">
        <v>3</v>
      </c>
    </row>
    <row r="56" spans="2:10" x14ac:dyDescent="0.2">
      <c r="B56" s="17" t="s">
        <v>389</v>
      </c>
      <c r="C56" s="29">
        <v>1</v>
      </c>
      <c r="D56" s="29"/>
      <c r="E56" s="29"/>
      <c r="G56" s="17" t="s">
        <v>389</v>
      </c>
      <c r="H56" s="29">
        <v>1</v>
      </c>
      <c r="I56" s="29"/>
      <c r="J56" s="29"/>
    </row>
    <row r="57" spans="2:10" x14ac:dyDescent="0.2">
      <c r="B57" s="19" t="s">
        <v>390</v>
      </c>
      <c r="C57" s="30">
        <v>1</v>
      </c>
      <c r="D57" s="30"/>
      <c r="E57" s="30"/>
      <c r="G57" s="19" t="s">
        <v>390</v>
      </c>
      <c r="H57" s="30">
        <v>1</v>
      </c>
      <c r="I57" s="30"/>
      <c r="J57" s="30"/>
    </row>
    <row r="58" spans="2:10" x14ac:dyDescent="0.2">
      <c r="B58" s="17" t="s">
        <v>391</v>
      </c>
      <c r="C58" s="29">
        <v>1</v>
      </c>
      <c r="D58" s="29">
        <v>1</v>
      </c>
      <c r="E58" s="29"/>
      <c r="G58" s="17" t="s">
        <v>391</v>
      </c>
      <c r="H58" s="29">
        <v>1</v>
      </c>
      <c r="I58" s="29">
        <v>1</v>
      </c>
      <c r="J58" s="29"/>
    </row>
    <row r="59" spans="2:10" x14ac:dyDescent="0.2">
      <c r="B59" s="19" t="s">
        <v>392</v>
      </c>
      <c r="C59" s="30">
        <v>3</v>
      </c>
      <c r="D59" s="30"/>
      <c r="E59" s="30">
        <v>1</v>
      </c>
      <c r="G59" s="19" t="s">
        <v>392</v>
      </c>
      <c r="H59" s="30">
        <v>3</v>
      </c>
      <c r="I59" s="30"/>
      <c r="J59" s="30">
        <v>1</v>
      </c>
    </row>
    <row r="60" spans="2:10" x14ac:dyDescent="0.2">
      <c r="B60" s="17" t="s">
        <v>393</v>
      </c>
      <c r="C60" s="29">
        <v>1</v>
      </c>
      <c r="D60" s="29"/>
      <c r="E60" s="29"/>
      <c r="G60" s="17" t="s">
        <v>393</v>
      </c>
      <c r="H60" s="29">
        <v>1</v>
      </c>
      <c r="I60" s="29"/>
      <c r="J60" s="29"/>
    </row>
    <row r="61" spans="2:10" x14ac:dyDescent="0.2">
      <c r="B61" s="19" t="s">
        <v>215</v>
      </c>
      <c r="C61" s="30">
        <v>1</v>
      </c>
      <c r="D61" s="30"/>
      <c r="E61" s="30">
        <v>2</v>
      </c>
      <c r="G61" s="19" t="s">
        <v>215</v>
      </c>
      <c r="H61" s="30">
        <v>1</v>
      </c>
      <c r="I61" s="30"/>
      <c r="J61" s="30">
        <v>2</v>
      </c>
    </row>
    <row r="62" spans="2:10" x14ac:dyDescent="0.2">
      <c r="B62" s="17" t="s">
        <v>216</v>
      </c>
      <c r="C62" s="29"/>
      <c r="D62" s="29">
        <v>2</v>
      </c>
      <c r="E62" s="29">
        <v>1</v>
      </c>
      <c r="G62" s="17" t="s">
        <v>216</v>
      </c>
      <c r="H62" s="29"/>
      <c r="I62" s="29">
        <v>2</v>
      </c>
      <c r="J62" s="29">
        <v>1</v>
      </c>
    </row>
    <row r="63" spans="2:10" x14ac:dyDescent="0.2">
      <c r="B63" s="19" t="s">
        <v>394</v>
      </c>
      <c r="C63" s="30"/>
      <c r="D63" s="30"/>
      <c r="E63" s="30">
        <v>1</v>
      </c>
      <c r="G63" s="19" t="s">
        <v>394</v>
      </c>
      <c r="H63" s="30"/>
      <c r="I63" s="30"/>
      <c r="J63" s="30">
        <v>1</v>
      </c>
    </row>
    <row r="64" spans="2:10" x14ac:dyDescent="0.2">
      <c r="B64" s="17" t="s">
        <v>217</v>
      </c>
      <c r="C64" s="29">
        <v>10</v>
      </c>
      <c r="D64" s="29"/>
      <c r="E64" s="29">
        <v>1</v>
      </c>
      <c r="G64" s="17" t="s">
        <v>217</v>
      </c>
      <c r="H64" s="29">
        <v>10</v>
      </c>
      <c r="I64" s="29"/>
      <c r="J64" s="29">
        <v>2</v>
      </c>
    </row>
    <row r="65" spans="2:10" x14ac:dyDescent="0.2">
      <c r="B65" s="19" t="s">
        <v>218</v>
      </c>
      <c r="C65" s="30">
        <v>2</v>
      </c>
      <c r="D65" s="30"/>
      <c r="E65" s="30"/>
      <c r="G65" s="19" t="s">
        <v>218</v>
      </c>
      <c r="H65" s="30">
        <v>2</v>
      </c>
      <c r="I65" s="30"/>
      <c r="J65" s="30"/>
    </row>
    <row r="66" spans="2:10" x14ac:dyDescent="0.2">
      <c r="B66" s="17" t="s">
        <v>395</v>
      </c>
      <c r="C66" s="29"/>
      <c r="D66" s="29"/>
      <c r="E66" s="29">
        <v>1</v>
      </c>
      <c r="G66" s="17" t="s">
        <v>395</v>
      </c>
      <c r="H66" s="29"/>
      <c r="I66" s="29"/>
      <c r="J66" s="29">
        <v>1</v>
      </c>
    </row>
    <row r="67" spans="2:10" x14ac:dyDescent="0.2">
      <c r="B67" s="19" t="s">
        <v>396</v>
      </c>
      <c r="C67" s="30"/>
      <c r="D67" s="30"/>
      <c r="E67" s="30">
        <v>2</v>
      </c>
      <c r="G67" s="19" t="s">
        <v>396</v>
      </c>
      <c r="H67" s="30"/>
      <c r="I67" s="30"/>
      <c r="J67" s="30">
        <v>2</v>
      </c>
    </row>
    <row r="68" spans="2:10" x14ac:dyDescent="0.2">
      <c r="B68" s="17" t="s">
        <v>219</v>
      </c>
      <c r="C68" s="29">
        <v>2</v>
      </c>
      <c r="D68" s="29">
        <v>4</v>
      </c>
      <c r="E68" s="29">
        <v>1</v>
      </c>
      <c r="G68" s="17" t="s">
        <v>219</v>
      </c>
      <c r="H68" s="29">
        <v>2</v>
      </c>
      <c r="I68" s="29">
        <v>4</v>
      </c>
      <c r="J68" s="29">
        <v>1</v>
      </c>
    </row>
    <row r="69" spans="2:10" x14ac:dyDescent="0.2">
      <c r="B69" s="19" t="s">
        <v>220</v>
      </c>
      <c r="C69" s="30"/>
      <c r="D69" s="30">
        <v>7</v>
      </c>
      <c r="E69" s="30">
        <v>21</v>
      </c>
      <c r="G69" s="19" t="s">
        <v>220</v>
      </c>
      <c r="H69" s="30"/>
      <c r="I69" s="30">
        <v>7</v>
      </c>
      <c r="J69" s="30">
        <v>22</v>
      </c>
    </row>
    <row r="70" spans="2:10" x14ac:dyDescent="0.2">
      <c r="B70" s="17" t="s">
        <v>221</v>
      </c>
      <c r="C70" s="29"/>
      <c r="D70" s="29">
        <v>1</v>
      </c>
      <c r="E70" s="29"/>
      <c r="G70" s="17" t="s">
        <v>221</v>
      </c>
      <c r="H70" s="29"/>
      <c r="I70" s="29">
        <v>1</v>
      </c>
      <c r="J70" s="29"/>
    </row>
    <row r="71" spans="2:10" x14ac:dyDescent="0.2">
      <c r="B71" s="19" t="s">
        <v>397</v>
      </c>
      <c r="C71" s="30">
        <v>6</v>
      </c>
      <c r="D71" s="30"/>
      <c r="E71" s="30">
        <v>5</v>
      </c>
      <c r="G71" s="19" t="s">
        <v>397</v>
      </c>
      <c r="H71" s="30">
        <v>8</v>
      </c>
      <c r="I71" s="30"/>
      <c r="J71" s="30">
        <v>5</v>
      </c>
    </row>
    <row r="72" spans="2:10" x14ac:dyDescent="0.2">
      <c r="B72" s="17" t="s">
        <v>398</v>
      </c>
      <c r="C72" s="29">
        <v>1</v>
      </c>
      <c r="D72" s="29"/>
      <c r="E72" s="29">
        <v>1</v>
      </c>
      <c r="G72" s="17" t="s">
        <v>398</v>
      </c>
      <c r="H72" s="29">
        <v>1</v>
      </c>
      <c r="I72" s="29"/>
      <c r="J72" s="29">
        <v>1</v>
      </c>
    </row>
    <row r="73" spans="2:10" x14ac:dyDescent="0.2">
      <c r="B73" s="19" t="s">
        <v>222</v>
      </c>
      <c r="C73" s="30"/>
      <c r="D73" s="30">
        <v>3</v>
      </c>
      <c r="E73" s="30">
        <v>1</v>
      </c>
      <c r="G73" s="19" t="s">
        <v>222</v>
      </c>
      <c r="H73" s="30"/>
      <c r="I73" s="30">
        <v>4</v>
      </c>
      <c r="J73" s="30">
        <v>1</v>
      </c>
    </row>
    <row r="74" spans="2:10" x14ac:dyDescent="0.2">
      <c r="B74" s="17" t="s">
        <v>399</v>
      </c>
      <c r="C74" s="29">
        <v>1</v>
      </c>
      <c r="D74" s="29"/>
      <c r="E74" s="29"/>
      <c r="G74" s="17" t="s">
        <v>399</v>
      </c>
      <c r="H74" s="29">
        <v>1</v>
      </c>
      <c r="I74" s="29"/>
      <c r="J74" s="29"/>
    </row>
    <row r="75" spans="2:10" x14ac:dyDescent="0.2">
      <c r="B75" s="19" t="s">
        <v>223</v>
      </c>
      <c r="C75" s="30"/>
      <c r="D75" s="30"/>
      <c r="E75" s="30">
        <v>1</v>
      </c>
      <c r="G75" s="19" t="s">
        <v>223</v>
      </c>
      <c r="H75" s="30"/>
      <c r="I75" s="30"/>
      <c r="J75" s="30">
        <v>1</v>
      </c>
    </row>
    <row r="76" spans="2:10" x14ac:dyDescent="0.2">
      <c r="B76" s="17" t="s">
        <v>224</v>
      </c>
      <c r="C76" s="29">
        <v>4</v>
      </c>
      <c r="D76" s="29"/>
      <c r="E76" s="29">
        <v>1</v>
      </c>
      <c r="G76" s="17" t="s">
        <v>224</v>
      </c>
      <c r="H76" s="29">
        <v>4</v>
      </c>
      <c r="I76" s="29"/>
      <c r="J76" s="29">
        <v>1</v>
      </c>
    </row>
    <row r="77" spans="2:10" x14ac:dyDescent="0.2">
      <c r="B77" s="19" t="s">
        <v>225</v>
      </c>
      <c r="C77" s="30"/>
      <c r="D77" s="30">
        <v>7</v>
      </c>
      <c r="E77" s="30">
        <v>4</v>
      </c>
      <c r="G77" s="19" t="s">
        <v>225</v>
      </c>
      <c r="H77" s="30"/>
      <c r="I77" s="30">
        <v>11</v>
      </c>
      <c r="J77" s="30">
        <v>4</v>
      </c>
    </row>
    <row r="78" spans="2:10" x14ac:dyDescent="0.2">
      <c r="B78" s="17" t="s">
        <v>226</v>
      </c>
      <c r="C78" s="29">
        <v>1</v>
      </c>
      <c r="D78" s="29">
        <v>1</v>
      </c>
      <c r="E78" s="29">
        <v>3</v>
      </c>
      <c r="G78" s="17" t="s">
        <v>226</v>
      </c>
      <c r="H78" s="29">
        <v>1</v>
      </c>
      <c r="I78" s="29">
        <v>2</v>
      </c>
      <c r="J78" s="29">
        <v>3</v>
      </c>
    </row>
    <row r="79" spans="2:10" x14ac:dyDescent="0.2">
      <c r="B79" s="19" t="s">
        <v>400</v>
      </c>
      <c r="C79" s="30">
        <v>1</v>
      </c>
      <c r="D79" s="30"/>
      <c r="E79" s="30"/>
      <c r="G79" s="19" t="s">
        <v>400</v>
      </c>
      <c r="H79" s="30">
        <v>1</v>
      </c>
      <c r="I79" s="30"/>
      <c r="J79" s="30"/>
    </row>
    <row r="80" spans="2:10" x14ac:dyDescent="0.2">
      <c r="B80" s="17" t="s">
        <v>227</v>
      </c>
      <c r="C80" s="29">
        <v>6</v>
      </c>
      <c r="D80" s="29"/>
      <c r="E80" s="29">
        <v>1</v>
      </c>
      <c r="G80" s="17" t="s">
        <v>227</v>
      </c>
      <c r="H80" s="29">
        <v>6</v>
      </c>
      <c r="I80" s="29"/>
      <c r="J80" s="29">
        <v>1</v>
      </c>
    </row>
    <row r="81" spans="2:10" x14ac:dyDescent="0.2">
      <c r="B81" s="19" t="s">
        <v>228</v>
      </c>
      <c r="C81" s="30"/>
      <c r="D81" s="30">
        <v>2</v>
      </c>
      <c r="E81" s="30"/>
      <c r="G81" s="19" t="s">
        <v>228</v>
      </c>
      <c r="H81" s="30"/>
      <c r="I81" s="30">
        <v>2</v>
      </c>
      <c r="J81" s="30"/>
    </row>
    <row r="82" spans="2:10" x14ac:dyDescent="0.2">
      <c r="B82" s="17" t="s">
        <v>229</v>
      </c>
      <c r="C82" s="29">
        <v>1</v>
      </c>
      <c r="D82" s="29"/>
      <c r="E82" s="29">
        <v>1</v>
      </c>
      <c r="G82" s="17" t="s">
        <v>229</v>
      </c>
      <c r="H82" s="29">
        <v>1</v>
      </c>
      <c r="I82" s="29"/>
      <c r="J82" s="29">
        <v>1</v>
      </c>
    </row>
    <row r="83" spans="2:10" x14ac:dyDescent="0.2">
      <c r="B83" s="19" t="s">
        <v>230</v>
      </c>
      <c r="C83" s="30">
        <v>18</v>
      </c>
      <c r="D83" s="30">
        <v>6</v>
      </c>
      <c r="E83" s="30">
        <v>11</v>
      </c>
      <c r="G83" s="19" t="s">
        <v>230</v>
      </c>
      <c r="H83" s="30">
        <v>21</v>
      </c>
      <c r="I83" s="30">
        <v>6</v>
      </c>
      <c r="J83" s="30">
        <v>11</v>
      </c>
    </row>
    <row r="84" spans="2:10" x14ac:dyDescent="0.2">
      <c r="B84" s="17" t="s">
        <v>401</v>
      </c>
      <c r="C84" s="29">
        <v>1</v>
      </c>
      <c r="D84" s="29"/>
      <c r="E84" s="29"/>
      <c r="G84" s="17" t="s">
        <v>401</v>
      </c>
      <c r="H84" s="29">
        <v>1</v>
      </c>
      <c r="I84" s="29"/>
      <c r="J84" s="29"/>
    </row>
    <row r="85" spans="2:10" x14ac:dyDescent="0.2">
      <c r="B85" s="19" t="s">
        <v>402</v>
      </c>
      <c r="C85" s="30">
        <v>1</v>
      </c>
      <c r="D85" s="30"/>
      <c r="E85" s="30"/>
      <c r="G85" s="19" t="s">
        <v>402</v>
      </c>
      <c r="H85" s="30">
        <v>1</v>
      </c>
      <c r="I85" s="30"/>
      <c r="J85" s="30"/>
    </row>
    <row r="86" spans="2:10" x14ac:dyDescent="0.2">
      <c r="B86" s="17" t="s">
        <v>403</v>
      </c>
      <c r="C86" s="29"/>
      <c r="D86" s="29"/>
      <c r="E86" s="29">
        <v>1</v>
      </c>
      <c r="G86" s="17" t="s">
        <v>403</v>
      </c>
      <c r="H86" s="29"/>
      <c r="I86" s="29"/>
      <c r="J86" s="29">
        <v>1</v>
      </c>
    </row>
    <row r="87" spans="2:10" x14ac:dyDescent="0.2">
      <c r="B87" s="19" t="s">
        <v>404</v>
      </c>
      <c r="C87" s="30"/>
      <c r="D87" s="30"/>
      <c r="E87" s="30">
        <v>1</v>
      </c>
      <c r="G87" s="19" t="s">
        <v>404</v>
      </c>
      <c r="H87" s="30"/>
      <c r="I87" s="30"/>
      <c r="J87" s="30">
        <v>3</v>
      </c>
    </row>
    <row r="88" spans="2:10" x14ac:dyDescent="0.2">
      <c r="B88" s="17" t="s">
        <v>405</v>
      </c>
      <c r="C88" s="29">
        <v>2</v>
      </c>
      <c r="D88" s="29"/>
      <c r="E88" s="29">
        <v>1</v>
      </c>
      <c r="G88" s="17" t="s">
        <v>405</v>
      </c>
      <c r="H88" s="29">
        <v>2</v>
      </c>
      <c r="I88" s="29"/>
      <c r="J88" s="29">
        <v>2</v>
      </c>
    </row>
    <row r="89" spans="2:10" x14ac:dyDescent="0.2">
      <c r="B89" s="19" t="s">
        <v>406</v>
      </c>
      <c r="C89" s="30"/>
      <c r="D89" s="30"/>
      <c r="E89" s="30">
        <v>1</v>
      </c>
      <c r="G89" s="19" t="s">
        <v>406</v>
      </c>
      <c r="H89" s="30"/>
      <c r="I89" s="30"/>
      <c r="J89" s="30">
        <v>1</v>
      </c>
    </row>
    <row r="90" spans="2:10" x14ac:dyDescent="0.2">
      <c r="B90" s="17" t="s">
        <v>407</v>
      </c>
      <c r="C90" s="29"/>
      <c r="D90" s="29">
        <v>1</v>
      </c>
      <c r="E90" s="29"/>
      <c r="G90" s="17" t="s">
        <v>407</v>
      </c>
      <c r="H90" s="29"/>
      <c r="I90" s="29">
        <v>1</v>
      </c>
      <c r="J90" s="29"/>
    </row>
    <row r="91" spans="2:10" x14ac:dyDescent="0.2">
      <c r="B91" s="19" t="s">
        <v>408</v>
      </c>
      <c r="C91" s="30">
        <v>1</v>
      </c>
      <c r="D91" s="30"/>
      <c r="E91" s="30">
        <v>1</v>
      </c>
      <c r="G91" s="19" t="s">
        <v>408</v>
      </c>
      <c r="H91" s="30">
        <v>2</v>
      </c>
      <c r="I91" s="30"/>
      <c r="J91" s="30">
        <v>1</v>
      </c>
    </row>
    <row r="92" spans="2:10" x14ac:dyDescent="0.2">
      <c r="B92" s="17" t="s">
        <v>231</v>
      </c>
      <c r="C92" s="29">
        <v>2</v>
      </c>
      <c r="D92" s="29"/>
      <c r="E92" s="29">
        <v>1</v>
      </c>
      <c r="G92" s="17" t="s">
        <v>231</v>
      </c>
      <c r="H92" s="29">
        <v>2</v>
      </c>
      <c r="I92" s="29"/>
      <c r="J92" s="29">
        <v>1</v>
      </c>
    </row>
    <row r="93" spans="2:10" x14ac:dyDescent="0.2">
      <c r="B93" s="19" t="s">
        <v>409</v>
      </c>
      <c r="C93" s="30">
        <v>2</v>
      </c>
      <c r="D93" s="30"/>
      <c r="E93" s="30"/>
      <c r="G93" s="19" t="s">
        <v>409</v>
      </c>
      <c r="H93" s="30">
        <v>2</v>
      </c>
      <c r="I93" s="30"/>
      <c r="J93" s="30"/>
    </row>
    <row r="94" spans="2:10" x14ac:dyDescent="0.2">
      <c r="B94" s="17" t="s">
        <v>410</v>
      </c>
      <c r="C94" s="29">
        <v>1</v>
      </c>
      <c r="D94" s="29"/>
      <c r="E94" s="29">
        <v>1</v>
      </c>
      <c r="G94" s="17" t="s">
        <v>410</v>
      </c>
      <c r="H94" s="29">
        <v>1</v>
      </c>
      <c r="I94" s="29"/>
      <c r="J94" s="29">
        <v>1</v>
      </c>
    </row>
    <row r="95" spans="2:10" x14ac:dyDescent="0.2">
      <c r="B95" s="19" t="s">
        <v>411</v>
      </c>
      <c r="C95" s="30"/>
      <c r="D95" s="30"/>
      <c r="E95" s="30">
        <v>1</v>
      </c>
      <c r="G95" s="19" t="s">
        <v>411</v>
      </c>
      <c r="H95" s="30"/>
      <c r="I95" s="30"/>
      <c r="J95" s="30">
        <v>1</v>
      </c>
    </row>
    <row r="96" spans="2:10" x14ac:dyDescent="0.2">
      <c r="B96" s="17" t="s">
        <v>412</v>
      </c>
      <c r="C96" s="29">
        <v>1</v>
      </c>
      <c r="D96" s="29"/>
      <c r="E96" s="29">
        <v>1</v>
      </c>
      <c r="G96" s="17" t="s">
        <v>412</v>
      </c>
      <c r="H96" s="29">
        <v>1</v>
      </c>
      <c r="I96" s="29"/>
      <c r="J96" s="29">
        <v>1</v>
      </c>
    </row>
    <row r="97" spans="2:10" x14ac:dyDescent="0.2">
      <c r="B97" s="19" t="s">
        <v>413</v>
      </c>
      <c r="C97" s="30"/>
      <c r="D97" s="30">
        <v>1</v>
      </c>
      <c r="E97" s="30"/>
      <c r="G97" s="19" t="s">
        <v>413</v>
      </c>
      <c r="H97" s="30"/>
      <c r="I97" s="30">
        <v>1</v>
      </c>
      <c r="J97" s="30"/>
    </row>
    <row r="98" spans="2:10" x14ac:dyDescent="0.2">
      <c r="B98" s="17" t="s">
        <v>232</v>
      </c>
      <c r="C98" s="29">
        <v>1</v>
      </c>
      <c r="D98" s="29">
        <v>1</v>
      </c>
      <c r="E98" s="29">
        <v>1</v>
      </c>
      <c r="G98" s="17" t="s">
        <v>232</v>
      </c>
      <c r="H98" s="29">
        <v>1</v>
      </c>
      <c r="I98" s="29">
        <v>1</v>
      </c>
      <c r="J98" s="29">
        <v>1</v>
      </c>
    </row>
    <row r="99" spans="2:10" x14ac:dyDescent="0.2">
      <c r="B99" s="19" t="s">
        <v>414</v>
      </c>
      <c r="C99" s="30">
        <v>2</v>
      </c>
      <c r="D99" s="30"/>
      <c r="E99" s="30">
        <v>2</v>
      </c>
      <c r="G99" s="19" t="s">
        <v>414</v>
      </c>
      <c r="H99" s="30">
        <v>2</v>
      </c>
      <c r="I99" s="30"/>
      <c r="J99" s="30">
        <v>2</v>
      </c>
    </row>
    <row r="100" spans="2:10" x14ac:dyDescent="0.2">
      <c r="B100" s="17" t="s">
        <v>415</v>
      </c>
      <c r="C100" s="29">
        <v>1</v>
      </c>
      <c r="D100" s="29"/>
      <c r="E100" s="29"/>
      <c r="G100" s="17" t="s">
        <v>415</v>
      </c>
      <c r="H100" s="29">
        <v>1</v>
      </c>
      <c r="I100" s="29"/>
      <c r="J100" s="29"/>
    </row>
    <row r="101" spans="2:10" x14ac:dyDescent="0.2">
      <c r="B101" s="19" t="s">
        <v>416</v>
      </c>
      <c r="C101" s="30"/>
      <c r="D101" s="30">
        <v>3</v>
      </c>
      <c r="E101" s="30"/>
      <c r="G101" s="19" t="s">
        <v>416</v>
      </c>
      <c r="H101" s="30"/>
      <c r="I101" s="30">
        <v>4</v>
      </c>
      <c r="J101" s="30"/>
    </row>
    <row r="102" spans="2:10" x14ac:dyDescent="0.2">
      <c r="B102" s="17" t="s">
        <v>417</v>
      </c>
      <c r="C102" s="29">
        <v>1</v>
      </c>
      <c r="D102" s="29"/>
      <c r="E102" s="29"/>
      <c r="G102" s="17" t="s">
        <v>417</v>
      </c>
      <c r="H102" s="29">
        <v>1</v>
      </c>
      <c r="I102" s="29"/>
      <c r="J102" s="29"/>
    </row>
    <row r="103" spans="2:10" x14ac:dyDescent="0.2">
      <c r="B103" s="19" t="s">
        <v>233</v>
      </c>
      <c r="C103" s="30">
        <v>4</v>
      </c>
      <c r="D103" s="30">
        <v>8</v>
      </c>
      <c r="E103" s="30">
        <v>2</v>
      </c>
      <c r="G103" s="19" t="s">
        <v>233</v>
      </c>
      <c r="H103" s="30">
        <v>5</v>
      </c>
      <c r="I103" s="30">
        <v>10</v>
      </c>
      <c r="J103" s="30">
        <v>2</v>
      </c>
    </row>
    <row r="104" spans="2:10" x14ac:dyDescent="0.2">
      <c r="B104" s="17" t="s">
        <v>234</v>
      </c>
      <c r="C104" s="29">
        <v>1</v>
      </c>
      <c r="D104" s="29"/>
      <c r="E104" s="29"/>
      <c r="G104" s="17" t="s">
        <v>234</v>
      </c>
      <c r="H104" s="29">
        <v>1</v>
      </c>
      <c r="I104" s="29"/>
      <c r="J104" s="29"/>
    </row>
    <row r="105" spans="2:10" x14ac:dyDescent="0.2">
      <c r="B105" s="19" t="s">
        <v>418</v>
      </c>
      <c r="C105" s="30"/>
      <c r="D105" s="30">
        <v>3</v>
      </c>
      <c r="E105" s="30">
        <v>2</v>
      </c>
      <c r="G105" s="19" t="s">
        <v>418</v>
      </c>
      <c r="H105" s="30"/>
      <c r="I105" s="30">
        <v>3</v>
      </c>
      <c r="J105" s="30">
        <v>2</v>
      </c>
    </row>
    <row r="106" spans="2:10" x14ac:dyDescent="0.2">
      <c r="B106" s="17" t="s">
        <v>419</v>
      </c>
      <c r="C106" s="29">
        <v>1</v>
      </c>
      <c r="D106" s="29"/>
      <c r="E106" s="29">
        <v>1</v>
      </c>
      <c r="G106" s="17" t="s">
        <v>419</v>
      </c>
      <c r="H106" s="29">
        <v>1</v>
      </c>
      <c r="I106" s="29"/>
      <c r="J106" s="29">
        <v>1</v>
      </c>
    </row>
    <row r="107" spans="2:10" x14ac:dyDescent="0.2">
      <c r="B107" s="19" t="s">
        <v>235</v>
      </c>
      <c r="C107" s="30">
        <v>1</v>
      </c>
      <c r="D107" s="30"/>
      <c r="E107" s="30">
        <v>2</v>
      </c>
      <c r="G107" s="19" t="s">
        <v>235</v>
      </c>
      <c r="H107" s="30">
        <v>1</v>
      </c>
      <c r="I107" s="30"/>
      <c r="J107" s="30">
        <v>2</v>
      </c>
    </row>
    <row r="108" spans="2:10" x14ac:dyDescent="0.2">
      <c r="B108" s="17" t="s">
        <v>420</v>
      </c>
      <c r="C108" s="29"/>
      <c r="D108" s="29">
        <v>1</v>
      </c>
      <c r="E108" s="29"/>
      <c r="G108" s="17" t="s">
        <v>420</v>
      </c>
      <c r="H108" s="29"/>
      <c r="I108" s="29">
        <v>1</v>
      </c>
      <c r="J108" s="29"/>
    </row>
    <row r="109" spans="2:10" x14ac:dyDescent="0.2">
      <c r="B109" s="19" t="s">
        <v>421</v>
      </c>
      <c r="C109" s="30"/>
      <c r="D109" s="30"/>
      <c r="E109" s="30">
        <v>1</v>
      </c>
      <c r="G109" s="19" t="s">
        <v>421</v>
      </c>
      <c r="H109" s="30"/>
      <c r="I109" s="30"/>
      <c r="J109" s="30">
        <v>1</v>
      </c>
    </row>
    <row r="110" spans="2:10" x14ac:dyDescent="0.2">
      <c r="B110" s="17" t="s">
        <v>422</v>
      </c>
      <c r="C110" s="29"/>
      <c r="D110" s="29"/>
      <c r="E110" s="29">
        <v>1</v>
      </c>
      <c r="G110" s="17" t="s">
        <v>422</v>
      </c>
      <c r="H110" s="29"/>
      <c r="I110" s="29"/>
      <c r="J110" s="29">
        <v>1</v>
      </c>
    </row>
    <row r="111" spans="2:10" x14ac:dyDescent="0.2">
      <c r="B111" s="19" t="s">
        <v>236</v>
      </c>
      <c r="C111" s="30"/>
      <c r="D111" s="30">
        <v>6</v>
      </c>
      <c r="E111" s="30"/>
      <c r="G111" s="19" t="s">
        <v>236</v>
      </c>
      <c r="H111" s="30"/>
      <c r="I111" s="30">
        <v>8</v>
      </c>
      <c r="J111" s="30"/>
    </row>
    <row r="112" spans="2:10" x14ac:dyDescent="0.2">
      <c r="B112" s="17" t="s">
        <v>237</v>
      </c>
      <c r="C112" s="29">
        <v>5</v>
      </c>
      <c r="D112" s="29"/>
      <c r="E112" s="29">
        <v>1</v>
      </c>
      <c r="G112" s="17" t="s">
        <v>237</v>
      </c>
      <c r="H112" s="29">
        <v>5</v>
      </c>
      <c r="I112" s="29"/>
      <c r="J112" s="29">
        <v>1</v>
      </c>
    </row>
    <row r="113" spans="2:10" x14ac:dyDescent="0.2">
      <c r="B113" s="19" t="s">
        <v>238</v>
      </c>
      <c r="C113" s="30">
        <v>3</v>
      </c>
      <c r="D113" s="30">
        <v>3</v>
      </c>
      <c r="E113" s="30">
        <v>1</v>
      </c>
      <c r="G113" s="19" t="s">
        <v>238</v>
      </c>
      <c r="H113" s="30">
        <v>5</v>
      </c>
      <c r="I113" s="30">
        <v>3</v>
      </c>
      <c r="J113" s="30">
        <v>1</v>
      </c>
    </row>
    <row r="114" spans="2:10" x14ac:dyDescent="0.2">
      <c r="B114" s="17" t="s">
        <v>239</v>
      </c>
      <c r="C114" s="29"/>
      <c r="D114" s="29">
        <v>1</v>
      </c>
      <c r="E114" s="29"/>
      <c r="G114" s="17" t="s">
        <v>239</v>
      </c>
      <c r="H114" s="29"/>
      <c r="I114" s="29">
        <v>4</v>
      </c>
      <c r="J114" s="29"/>
    </row>
    <row r="115" spans="2:10" x14ac:dyDescent="0.2">
      <c r="B115" s="19" t="s">
        <v>240</v>
      </c>
      <c r="C115" s="30">
        <v>2</v>
      </c>
      <c r="D115" s="30">
        <v>3</v>
      </c>
      <c r="E115" s="30">
        <v>5</v>
      </c>
      <c r="G115" s="19" t="s">
        <v>240</v>
      </c>
      <c r="H115" s="30">
        <v>2</v>
      </c>
      <c r="I115" s="30">
        <v>3</v>
      </c>
      <c r="J115" s="30">
        <v>5</v>
      </c>
    </row>
    <row r="116" spans="2:10" x14ac:dyDescent="0.2">
      <c r="B116" s="17" t="s">
        <v>423</v>
      </c>
      <c r="C116" s="29">
        <v>1</v>
      </c>
      <c r="D116" s="29"/>
      <c r="E116" s="29"/>
      <c r="G116" s="17" t="s">
        <v>423</v>
      </c>
      <c r="H116" s="29">
        <v>2</v>
      </c>
      <c r="I116" s="29"/>
      <c r="J116" s="29"/>
    </row>
    <row r="117" spans="2:10" x14ac:dyDescent="0.2">
      <c r="B117" s="19" t="s">
        <v>424</v>
      </c>
      <c r="C117" s="30">
        <v>6</v>
      </c>
      <c r="D117" s="30"/>
      <c r="E117" s="30"/>
      <c r="G117" s="19" t="s">
        <v>424</v>
      </c>
      <c r="H117" s="30">
        <v>6</v>
      </c>
      <c r="I117" s="30"/>
      <c r="J117" s="30"/>
    </row>
    <row r="118" spans="2:10" x14ac:dyDescent="0.2">
      <c r="B118" s="17" t="s">
        <v>425</v>
      </c>
      <c r="C118" s="29">
        <v>1</v>
      </c>
      <c r="D118" s="29"/>
      <c r="E118" s="29">
        <v>1</v>
      </c>
      <c r="G118" s="17" t="s">
        <v>425</v>
      </c>
      <c r="H118" s="29">
        <v>1</v>
      </c>
      <c r="I118" s="29"/>
      <c r="J118" s="29">
        <v>1</v>
      </c>
    </row>
    <row r="119" spans="2:10" x14ac:dyDescent="0.2">
      <c r="B119" s="19" t="s">
        <v>426</v>
      </c>
      <c r="C119" s="30">
        <v>1</v>
      </c>
      <c r="D119" s="30"/>
      <c r="E119" s="30">
        <v>1</v>
      </c>
      <c r="G119" s="19" t="s">
        <v>426</v>
      </c>
      <c r="H119" s="30">
        <v>1</v>
      </c>
      <c r="I119" s="30"/>
      <c r="J119" s="30">
        <v>1</v>
      </c>
    </row>
    <row r="120" spans="2:10" x14ac:dyDescent="0.2">
      <c r="B120" s="17" t="s">
        <v>241</v>
      </c>
      <c r="C120" s="29">
        <v>2</v>
      </c>
      <c r="D120" s="29"/>
      <c r="E120" s="29">
        <v>3</v>
      </c>
      <c r="G120" s="17" t="s">
        <v>241</v>
      </c>
      <c r="H120" s="29">
        <v>2</v>
      </c>
      <c r="I120" s="29"/>
      <c r="J120" s="29">
        <v>4</v>
      </c>
    </row>
    <row r="121" spans="2:10" x14ac:dyDescent="0.2">
      <c r="B121" s="19" t="s">
        <v>427</v>
      </c>
      <c r="C121" s="30">
        <v>1</v>
      </c>
      <c r="D121" s="30"/>
      <c r="E121" s="30"/>
      <c r="G121" s="19" t="s">
        <v>427</v>
      </c>
      <c r="H121" s="30">
        <v>1</v>
      </c>
      <c r="I121" s="30"/>
      <c r="J121" s="30"/>
    </row>
    <row r="122" spans="2:10" x14ac:dyDescent="0.2">
      <c r="B122" s="17" t="s">
        <v>428</v>
      </c>
      <c r="C122" s="29"/>
      <c r="D122" s="29">
        <v>2</v>
      </c>
      <c r="E122" s="29">
        <v>3</v>
      </c>
      <c r="G122" s="17" t="s">
        <v>428</v>
      </c>
      <c r="H122" s="29"/>
      <c r="I122" s="29">
        <v>2</v>
      </c>
      <c r="J122" s="29">
        <v>3</v>
      </c>
    </row>
    <row r="123" spans="2:10" x14ac:dyDescent="0.2">
      <c r="B123" s="19" t="s">
        <v>242</v>
      </c>
      <c r="C123" s="30"/>
      <c r="D123" s="30">
        <v>3</v>
      </c>
      <c r="E123" s="30">
        <v>1</v>
      </c>
      <c r="G123" s="19" t="s">
        <v>242</v>
      </c>
      <c r="H123" s="30"/>
      <c r="I123" s="30">
        <v>3</v>
      </c>
      <c r="J123" s="30">
        <v>1</v>
      </c>
    </row>
    <row r="124" spans="2:10" x14ac:dyDescent="0.2">
      <c r="B124" s="17" t="s">
        <v>243</v>
      </c>
      <c r="C124" s="29">
        <v>1</v>
      </c>
      <c r="D124" s="29">
        <v>4</v>
      </c>
      <c r="E124" s="29"/>
      <c r="G124" s="17" t="s">
        <v>243</v>
      </c>
      <c r="H124" s="29">
        <v>1</v>
      </c>
      <c r="I124" s="29">
        <v>4</v>
      </c>
      <c r="J124" s="29"/>
    </row>
    <row r="125" spans="2:10" x14ac:dyDescent="0.2">
      <c r="B125" s="19" t="s">
        <v>244</v>
      </c>
      <c r="C125" s="30">
        <v>15</v>
      </c>
      <c r="D125" s="30"/>
      <c r="E125" s="30">
        <v>2</v>
      </c>
      <c r="G125" s="19" t="s">
        <v>244</v>
      </c>
      <c r="H125" s="30">
        <v>17</v>
      </c>
      <c r="I125" s="30"/>
      <c r="J125" s="30">
        <v>3</v>
      </c>
    </row>
    <row r="126" spans="2:10" x14ac:dyDescent="0.2">
      <c r="B126" s="17" t="s">
        <v>429</v>
      </c>
      <c r="C126" s="29"/>
      <c r="D126" s="29">
        <v>2</v>
      </c>
      <c r="E126" s="29"/>
      <c r="G126" s="17" t="s">
        <v>429</v>
      </c>
      <c r="H126" s="29"/>
      <c r="I126" s="29">
        <v>3</v>
      </c>
      <c r="J126" s="29"/>
    </row>
    <row r="127" spans="2:10" x14ac:dyDescent="0.2">
      <c r="B127" s="19" t="s">
        <v>430</v>
      </c>
      <c r="C127" s="30">
        <v>2</v>
      </c>
      <c r="D127" s="30"/>
      <c r="E127" s="30"/>
      <c r="G127" s="19" t="s">
        <v>430</v>
      </c>
      <c r="H127" s="30">
        <v>2</v>
      </c>
      <c r="I127" s="30"/>
      <c r="J127" s="30"/>
    </row>
    <row r="128" spans="2:10" x14ac:dyDescent="0.2">
      <c r="B128" s="17" t="s">
        <v>245</v>
      </c>
      <c r="C128" s="29">
        <v>5</v>
      </c>
      <c r="D128" s="29"/>
      <c r="E128" s="29">
        <v>4</v>
      </c>
      <c r="G128" s="17" t="s">
        <v>245</v>
      </c>
      <c r="H128" s="29">
        <v>6</v>
      </c>
      <c r="I128" s="29"/>
      <c r="J128" s="29">
        <v>4</v>
      </c>
    </row>
    <row r="129" spans="2:10" x14ac:dyDescent="0.2">
      <c r="B129" s="19" t="s">
        <v>431</v>
      </c>
      <c r="C129" s="30"/>
      <c r="D129" s="30">
        <v>3</v>
      </c>
      <c r="E129" s="30"/>
      <c r="G129" s="19" t="s">
        <v>431</v>
      </c>
      <c r="H129" s="30"/>
      <c r="I129" s="30">
        <v>5</v>
      </c>
      <c r="J129" s="30"/>
    </row>
    <row r="130" spans="2:10" x14ac:dyDescent="0.2">
      <c r="B130" s="17" t="s">
        <v>432</v>
      </c>
      <c r="C130" s="29">
        <v>1</v>
      </c>
      <c r="D130" s="29"/>
      <c r="E130" s="29"/>
      <c r="G130" s="17" t="s">
        <v>432</v>
      </c>
      <c r="H130" s="29">
        <v>1</v>
      </c>
      <c r="I130" s="29"/>
      <c r="J130" s="29"/>
    </row>
    <row r="131" spans="2:10" x14ac:dyDescent="0.2">
      <c r="B131" s="19" t="s">
        <v>433</v>
      </c>
      <c r="C131" s="30"/>
      <c r="D131" s="30"/>
      <c r="E131" s="30">
        <v>1</v>
      </c>
      <c r="G131" s="19" t="s">
        <v>433</v>
      </c>
      <c r="H131" s="30"/>
      <c r="I131" s="30"/>
      <c r="J131" s="30">
        <v>1</v>
      </c>
    </row>
    <row r="132" spans="2:10" x14ac:dyDescent="0.2">
      <c r="B132" s="17" t="s">
        <v>246</v>
      </c>
      <c r="C132" s="29">
        <v>1</v>
      </c>
      <c r="D132" s="29">
        <v>7</v>
      </c>
      <c r="E132" s="29">
        <v>1</v>
      </c>
      <c r="G132" s="17" t="s">
        <v>246</v>
      </c>
      <c r="H132" s="29">
        <v>2</v>
      </c>
      <c r="I132" s="29">
        <v>7</v>
      </c>
      <c r="J132" s="29">
        <v>1</v>
      </c>
    </row>
    <row r="133" spans="2:10" x14ac:dyDescent="0.2">
      <c r="B133" s="19" t="s">
        <v>247</v>
      </c>
      <c r="C133" s="30">
        <v>2</v>
      </c>
      <c r="D133" s="30">
        <v>5</v>
      </c>
      <c r="E133" s="30">
        <v>1</v>
      </c>
      <c r="G133" s="19" t="s">
        <v>247</v>
      </c>
      <c r="H133" s="30">
        <v>2</v>
      </c>
      <c r="I133" s="30">
        <v>5</v>
      </c>
      <c r="J133" s="30">
        <v>1</v>
      </c>
    </row>
    <row r="134" spans="2:10" x14ac:dyDescent="0.2">
      <c r="B134" s="17" t="s">
        <v>434</v>
      </c>
      <c r="C134" s="29">
        <v>1</v>
      </c>
      <c r="D134" s="29"/>
      <c r="E134" s="29"/>
      <c r="G134" s="17" t="s">
        <v>434</v>
      </c>
      <c r="H134" s="29">
        <v>1</v>
      </c>
      <c r="I134" s="29"/>
      <c r="J134" s="29"/>
    </row>
    <row r="135" spans="2:10" x14ac:dyDescent="0.2">
      <c r="B135" s="19" t="s">
        <v>248</v>
      </c>
      <c r="C135" s="30">
        <v>1</v>
      </c>
      <c r="D135" s="30"/>
      <c r="E135" s="30"/>
      <c r="G135" s="19" t="s">
        <v>248</v>
      </c>
      <c r="H135" s="30">
        <v>3</v>
      </c>
      <c r="I135" s="30"/>
      <c r="J135" s="30"/>
    </row>
    <row r="136" spans="2:10" x14ac:dyDescent="0.2">
      <c r="B136" s="17" t="s">
        <v>249</v>
      </c>
      <c r="C136" s="29">
        <v>2</v>
      </c>
      <c r="D136" s="29"/>
      <c r="E136" s="29"/>
      <c r="G136" s="17" t="s">
        <v>249</v>
      </c>
      <c r="H136" s="29">
        <v>2</v>
      </c>
      <c r="I136" s="29"/>
      <c r="J136" s="29"/>
    </row>
    <row r="137" spans="2:10" x14ac:dyDescent="0.2">
      <c r="B137" s="19" t="s">
        <v>250</v>
      </c>
      <c r="C137" s="30"/>
      <c r="D137" s="30">
        <v>1</v>
      </c>
      <c r="E137" s="30"/>
      <c r="G137" s="19" t="s">
        <v>250</v>
      </c>
      <c r="H137" s="30"/>
      <c r="I137" s="30">
        <v>1</v>
      </c>
      <c r="J137" s="30"/>
    </row>
    <row r="138" spans="2:10" x14ac:dyDescent="0.2">
      <c r="B138" s="17" t="s">
        <v>251</v>
      </c>
      <c r="C138" s="29">
        <v>3</v>
      </c>
      <c r="D138" s="29"/>
      <c r="E138" s="29">
        <v>1</v>
      </c>
      <c r="G138" s="17" t="s">
        <v>251</v>
      </c>
      <c r="H138" s="29">
        <v>3</v>
      </c>
      <c r="I138" s="29"/>
      <c r="J138" s="29">
        <v>1</v>
      </c>
    </row>
    <row r="139" spans="2:10" x14ac:dyDescent="0.2">
      <c r="B139" s="19" t="s">
        <v>252</v>
      </c>
      <c r="C139" s="30">
        <v>12</v>
      </c>
      <c r="D139" s="30">
        <v>2</v>
      </c>
      <c r="E139" s="30">
        <v>14</v>
      </c>
      <c r="G139" s="19" t="s">
        <v>252</v>
      </c>
      <c r="H139" s="30">
        <v>14</v>
      </c>
      <c r="I139" s="30">
        <v>3</v>
      </c>
      <c r="J139" s="30">
        <v>15</v>
      </c>
    </row>
    <row r="140" spans="2:10" x14ac:dyDescent="0.2">
      <c r="B140" s="17" t="s">
        <v>435</v>
      </c>
      <c r="C140" s="29"/>
      <c r="D140" s="29"/>
      <c r="E140" s="29">
        <v>1</v>
      </c>
      <c r="G140" s="17" t="s">
        <v>435</v>
      </c>
      <c r="H140" s="29"/>
      <c r="I140" s="29"/>
      <c r="J140" s="29">
        <v>1</v>
      </c>
    </row>
    <row r="141" spans="2:10" x14ac:dyDescent="0.2">
      <c r="B141" s="19" t="s">
        <v>253</v>
      </c>
      <c r="C141" s="30"/>
      <c r="D141" s="30">
        <v>4</v>
      </c>
      <c r="E141" s="30">
        <v>7</v>
      </c>
      <c r="G141" s="19" t="s">
        <v>253</v>
      </c>
      <c r="H141" s="30"/>
      <c r="I141" s="30">
        <v>5</v>
      </c>
      <c r="J141" s="30">
        <v>7</v>
      </c>
    </row>
    <row r="142" spans="2:10" x14ac:dyDescent="0.2">
      <c r="B142" s="17" t="s">
        <v>254</v>
      </c>
      <c r="C142" s="29">
        <v>3</v>
      </c>
      <c r="D142" s="29"/>
      <c r="E142" s="29"/>
      <c r="G142" s="17" t="s">
        <v>254</v>
      </c>
      <c r="H142" s="29">
        <v>5</v>
      </c>
      <c r="I142" s="29"/>
      <c r="J142" s="29"/>
    </row>
    <row r="143" spans="2:10" x14ac:dyDescent="0.2">
      <c r="B143" s="19" t="s">
        <v>255</v>
      </c>
      <c r="C143" s="30"/>
      <c r="D143" s="30">
        <v>1</v>
      </c>
      <c r="E143" s="30"/>
      <c r="G143" s="19" t="s">
        <v>255</v>
      </c>
      <c r="H143" s="30"/>
      <c r="I143" s="30">
        <v>1</v>
      </c>
      <c r="J143" s="30"/>
    </row>
    <row r="144" spans="2:10" x14ac:dyDescent="0.2">
      <c r="B144" s="17" t="s">
        <v>436</v>
      </c>
      <c r="C144" s="29">
        <v>1</v>
      </c>
      <c r="D144" s="29"/>
      <c r="E144" s="29"/>
      <c r="G144" s="17" t="s">
        <v>436</v>
      </c>
      <c r="H144" s="29">
        <v>1</v>
      </c>
      <c r="I144" s="29"/>
      <c r="J144" s="29"/>
    </row>
    <row r="145" spans="2:10" x14ac:dyDescent="0.2">
      <c r="B145" s="19" t="s">
        <v>437</v>
      </c>
      <c r="C145" s="30"/>
      <c r="D145" s="30">
        <v>1</v>
      </c>
      <c r="E145" s="30"/>
      <c r="G145" s="19" t="s">
        <v>437</v>
      </c>
      <c r="H145" s="30"/>
      <c r="I145" s="30">
        <v>1</v>
      </c>
      <c r="J145" s="30"/>
    </row>
    <row r="146" spans="2:10" x14ac:dyDescent="0.2">
      <c r="B146" s="17" t="s">
        <v>256</v>
      </c>
      <c r="C146" s="29">
        <v>1</v>
      </c>
      <c r="D146" s="29"/>
      <c r="E146" s="29">
        <v>1</v>
      </c>
      <c r="G146" s="17" t="s">
        <v>256</v>
      </c>
      <c r="H146" s="29">
        <v>1</v>
      </c>
      <c r="I146" s="29"/>
      <c r="J146" s="29">
        <v>1</v>
      </c>
    </row>
    <row r="147" spans="2:10" x14ac:dyDescent="0.2">
      <c r="B147" s="19" t="s">
        <v>257</v>
      </c>
      <c r="C147" s="30">
        <v>1</v>
      </c>
      <c r="D147" s="30"/>
      <c r="E147" s="30"/>
      <c r="G147" s="19" t="s">
        <v>257</v>
      </c>
      <c r="H147" s="30">
        <v>1</v>
      </c>
      <c r="I147" s="30"/>
      <c r="J147" s="30"/>
    </row>
    <row r="148" spans="2:10" x14ac:dyDescent="0.2">
      <c r="B148" s="17" t="s">
        <v>258</v>
      </c>
      <c r="C148" s="29">
        <v>2</v>
      </c>
      <c r="D148" s="29"/>
      <c r="E148" s="29">
        <v>1</v>
      </c>
      <c r="G148" s="17" t="s">
        <v>258</v>
      </c>
      <c r="H148" s="29">
        <v>4</v>
      </c>
      <c r="I148" s="29"/>
      <c r="J148" s="29">
        <v>1</v>
      </c>
    </row>
    <row r="149" spans="2:10" x14ac:dyDescent="0.2">
      <c r="B149" s="19" t="s">
        <v>259</v>
      </c>
      <c r="C149" s="30">
        <v>5</v>
      </c>
      <c r="D149" s="30"/>
      <c r="E149" s="30">
        <v>1</v>
      </c>
      <c r="G149" s="19" t="s">
        <v>259</v>
      </c>
      <c r="H149" s="30">
        <v>5</v>
      </c>
      <c r="I149" s="30"/>
      <c r="J149" s="30">
        <v>1</v>
      </c>
    </row>
    <row r="150" spans="2:10" x14ac:dyDescent="0.2">
      <c r="B150" s="17" t="s">
        <v>260</v>
      </c>
      <c r="C150" s="29">
        <v>2</v>
      </c>
      <c r="D150" s="29">
        <v>3</v>
      </c>
      <c r="E150" s="29">
        <v>3</v>
      </c>
      <c r="G150" s="17" t="s">
        <v>260</v>
      </c>
      <c r="H150" s="29">
        <v>2</v>
      </c>
      <c r="I150" s="29">
        <v>3</v>
      </c>
      <c r="J150" s="29">
        <v>3</v>
      </c>
    </row>
    <row r="151" spans="2:10" x14ac:dyDescent="0.2">
      <c r="B151" s="19" t="s">
        <v>261</v>
      </c>
      <c r="C151" s="30">
        <v>2</v>
      </c>
      <c r="D151" s="30"/>
      <c r="E151" s="30">
        <v>1</v>
      </c>
      <c r="G151" s="19" t="s">
        <v>261</v>
      </c>
      <c r="H151" s="30">
        <v>3</v>
      </c>
      <c r="I151" s="30"/>
      <c r="J151" s="30">
        <v>1</v>
      </c>
    </row>
    <row r="152" spans="2:10" x14ac:dyDescent="0.2">
      <c r="B152" s="17" t="s">
        <v>438</v>
      </c>
      <c r="C152" s="29">
        <v>1</v>
      </c>
      <c r="D152" s="29"/>
      <c r="E152" s="29">
        <v>1</v>
      </c>
      <c r="G152" s="17" t="s">
        <v>438</v>
      </c>
      <c r="H152" s="29">
        <v>7</v>
      </c>
      <c r="I152" s="29"/>
      <c r="J152" s="29">
        <v>1</v>
      </c>
    </row>
    <row r="153" spans="2:10" x14ac:dyDescent="0.2">
      <c r="B153" s="19" t="s">
        <v>439</v>
      </c>
      <c r="C153" s="30">
        <v>3</v>
      </c>
      <c r="D153" s="30"/>
      <c r="E153" s="30">
        <v>1</v>
      </c>
      <c r="G153" s="19" t="s">
        <v>439</v>
      </c>
      <c r="H153" s="30">
        <v>6</v>
      </c>
      <c r="I153" s="30"/>
      <c r="J153" s="30">
        <v>1</v>
      </c>
    </row>
    <row r="154" spans="2:10" x14ac:dyDescent="0.2">
      <c r="B154" s="17" t="s">
        <v>262</v>
      </c>
      <c r="C154" s="29">
        <v>3</v>
      </c>
      <c r="D154" s="29"/>
      <c r="E154" s="29">
        <v>1</v>
      </c>
      <c r="G154" s="17" t="s">
        <v>262</v>
      </c>
      <c r="H154" s="29">
        <v>5</v>
      </c>
      <c r="I154" s="29"/>
      <c r="J154" s="29">
        <v>1</v>
      </c>
    </row>
    <row r="155" spans="2:10" x14ac:dyDescent="0.2">
      <c r="B155" s="19" t="s">
        <v>440</v>
      </c>
      <c r="C155" s="30">
        <v>1</v>
      </c>
      <c r="D155" s="30"/>
      <c r="E155" s="30"/>
      <c r="G155" s="19" t="s">
        <v>440</v>
      </c>
      <c r="H155" s="30">
        <v>1</v>
      </c>
      <c r="I155" s="30"/>
      <c r="J155" s="30"/>
    </row>
    <row r="156" spans="2:10" x14ac:dyDescent="0.2">
      <c r="B156" s="17" t="s">
        <v>441</v>
      </c>
      <c r="C156" s="29"/>
      <c r="D156" s="29">
        <v>3</v>
      </c>
      <c r="E156" s="29"/>
      <c r="G156" s="17" t="s">
        <v>441</v>
      </c>
      <c r="H156" s="29"/>
      <c r="I156" s="29">
        <v>4</v>
      </c>
      <c r="J156" s="29"/>
    </row>
    <row r="157" spans="2:10" x14ac:dyDescent="0.2">
      <c r="B157" s="19" t="s">
        <v>442</v>
      </c>
      <c r="C157" s="30"/>
      <c r="D157" s="30">
        <v>1</v>
      </c>
      <c r="E157" s="30"/>
      <c r="G157" s="19" t="s">
        <v>442</v>
      </c>
      <c r="H157" s="30"/>
      <c r="I157" s="30">
        <v>1</v>
      </c>
      <c r="J157" s="30"/>
    </row>
    <row r="158" spans="2:10" x14ac:dyDescent="0.2">
      <c r="B158" s="17" t="s">
        <v>263</v>
      </c>
      <c r="C158" s="29"/>
      <c r="D158" s="29"/>
      <c r="E158" s="29">
        <v>1</v>
      </c>
      <c r="G158" s="17" t="s">
        <v>263</v>
      </c>
      <c r="H158" s="29"/>
      <c r="I158" s="29"/>
      <c r="J158" s="29">
        <v>1</v>
      </c>
    </row>
    <row r="159" spans="2:10" x14ac:dyDescent="0.2">
      <c r="B159" s="19" t="s">
        <v>264</v>
      </c>
      <c r="C159" s="30"/>
      <c r="D159" s="30"/>
      <c r="E159" s="30">
        <v>2</v>
      </c>
      <c r="G159" s="19" t="s">
        <v>264</v>
      </c>
      <c r="H159" s="30"/>
      <c r="I159" s="30"/>
      <c r="J159" s="30">
        <v>2</v>
      </c>
    </row>
    <row r="160" spans="2:10" x14ac:dyDescent="0.2">
      <c r="B160" s="17" t="s">
        <v>443</v>
      </c>
      <c r="C160" s="29">
        <v>2</v>
      </c>
      <c r="D160" s="29"/>
      <c r="E160" s="29"/>
      <c r="G160" s="17" t="s">
        <v>443</v>
      </c>
      <c r="H160" s="29">
        <v>7</v>
      </c>
      <c r="I160" s="29"/>
      <c r="J160" s="29"/>
    </row>
    <row r="161" spans="2:10" x14ac:dyDescent="0.2">
      <c r="B161" s="19" t="s">
        <v>444</v>
      </c>
      <c r="C161" s="30">
        <v>1</v>
      </c>
      <c r="D161" s="30"/>
      <c r="E161" s="30"/>
      <c r="G161" s="19" t="s">
        <v>444</v>
      </c>
      <c r="H161" s="30">
        <v>1</v>
      </c>
      <c r="I161" s="30"/>
      <c r="J161" s="30"/>
    </row>
    <row r="162" spans="2:10" x14ac:dyDescent="0.2">
      <c r="B162" s="17" t="s">
        <v>445</v>
      </c>
      <c r="C162" s="29">
        <v>1</v>
      </c>
      <c r="D162" s="29"/>
      <c r="E162" s="29">
        <v>3</v>
      </c>
      <c r="G162" s="17" t="s">
        <v>445</v>
      </c>
      <c r="H162" s="29">
        <v>1</v>
      </c>
      <c r="I162" s="29"/>
      <c r="J162" s="29">
        <v>3</v>
      </c>
    </row>
    <row r="163" spans="2:10" x14ac:dyDescent="0.2">
      <c r="B163" s="19" t="s">
        <v>446</v>
      </c>
      <c r="C163" s="30"/>
      <c r="D163" s="30"/>
      <c r="E163" s="30">
        <v>1</v>
      </c>
      <c r="G163" s="19" t="s">
        <v>446</v>
      </c>
      <c r="H163" s="30"/>
      <c r="I163" s="30"/>
      <c r="J163" s="30">
        <v>1</v>
      </c>
    </row>
    <row r="164" spans="2:10" x14ac:dyDescent="0.2">
      <c r="B164" s="17" t="s">
        <v>265</v>
      </c>
      <c r="C164" s="29"/>
      <c r="D164" s="29">
        <v>2</v>
      </c>
      <c r="E164" s="29">
        <v>1</v>
      </c>
      <c r="G164" s="17" t="s">
        <v>265</v>
      </c>
      <c r="H164" s="29"/>
      <c r="I164" s="29">
        <v>2</v>
      </c>
      <c r="J164" s="29">
        <v>1</v>
      </c>
    </row>
    <row r="165" spans="2:10" x14ac:dyDescent="0.2">
      <c r="B165" s="19" t="s">
        <v>447</v>
      </c>
      <c r="C165" s="30">
        <v>1</v>
      </c>
      <c r="D165" s="30"/>
      <c r="E165" s="30"/>
      <c r="G165" s="19" t="s">
        <v>447</v>
      </c>
      <c r="H165" s="30">
        <v>1</v>
      </c>
      <c r="I165" s="30"/>
      <c r="J165" s="30"/>
    </row>
    <row r="166" spans="2:10" x14ac:dyDescent="0.2">
      <c r="B166" s="17" t="s">
        <v>266</v>
      </c>
      <c r="C166" s="29">
        <v>1</v>
      </c>
      <c r="D166" s="29">
        <v>5</v>
      </c>
      <c r="E166" s="29">
        <v>2</v>
      </c>
      <c r="G166" s="17" t="s">
        <v>266</v>
      </c>
      <c r="H166" s="29">
        <v>1</v>
      </c>
      <c r="I166" s="29">
        <v>5</v>
      </c>
      <c r="J166" s="29">
        <v>2</v>
      </c>
    </row>
    <row r="167" spans="2:10" x14ac:dyDescent="0.2">
      <c r="B167" s="19" t="s">
        <v>267</v>
      </c>
      <c r="C167" s="30"/>
      <c r="D167" s="30">
        <v>3</v>
      </c>
      <c r="E167" s="30">
        <v>2</v>
      </c>
      <c r="G167" s="19" t="s">
        <v>267</v>
      </c>
      <c r="H167" s="30"/>
      <c r="I167" s="30">
        <v>3</v>
      </c>
      <c r="J167" s="30">
        <v>2</v>
      </c>
    </row>
    <row r="168" spans="2:10" x14ac:dyDescent="0.2">
      <c r="B168" s="17" t="s">
        <v>268</v>
      </c>
      <c r="C168" s="29">
        <v>3</v>
      </c>
      <c r="D168" s="29">
        <v>7</v>
      </c>
      <c r="E168" s="29">
        <v>6</v>
      </c>
      <c r="G168" s="17" t="s">
        <v>268</v>
      </c>
      <c r="H168" s="29">
        <v>3</v>
      </c>
      <c r="I168" s="29">
        <v>8</v>
      </c>
      <c r="J168" s="29">
        <v>8</v>
      </c>
    </row>
    <row r="169" spans="2:10" x14ac:dyDescent="0.2">
      <c r="B169" s="19" t="s">
        <v>448</v>
      </c>
      <c r="C169" s="30"/>
      <c r="D169" s="30"/>
      <c r="E169" s="30">
        <v>1</v>
      </c>
      <c r="G169" s="19" t="s">
        <v>448</v>
      </c>
      <c r="H169" s="30"/>
      <c r="I169" s="30"/>
      <c r="J169" s="30">
        <v>1</v>
      </c>
    </row>
    <row r="170" spans="2:10" x14ac:dyDescent="0.2">
      <c r="B170" s="17" t="s">
        <v>269</v>
      </c>
      <c r="C170" s="29">
        <v>1</v>
      </c>
      <c r="D170" s="29"/>
      <c r="E170" s="29"/>
      <c r="G170" s="17" t="s">
        <v>269</v>
      </c>
      <c r="H170" s="29">
        <v>1</v>
      </c>
      <c r="I170" s="29"/>
      <c r="J170" s="29"/>
    </row>
    <row r="171" spans="2:10" x14ac:dyDescent="0.2">
      <c r="B171" s="19" t="s">
        <v>270</v>
      </c>
      <c r="C171" s="30">
        <v>2</v>
      </c>
      <c r="D171" s="30">
        <v>1</v>
      </c>
      <c r="E171" s="30">
        <v>1</v>
      </c>
      <c r="G171" s="19" t="s">
        <v>270</v>
      </c>
      <c r="H171" s="30">
        <v>2</v>
      </c>
      <c r="I171" s="30">
        <v>1</v>
      </c>
      <c r="J171" s="30">
        <v>1</v>
      </c>
    </row>
    <row r="172" spans="2:10" x14ac:dyDescent="0.2">
      <c r="B172" s="17" t="s">
        <v>449</v>
      </c>
      <c r="C172" s="29"/>
      <c r="D172" s="29"/>
      <c r="E172" s="29">
        <v>1</v>
      </c>
      <c r="G172" s="17" t="s">
        <v>449</v>
      </c>
      <c r="H172" s="29"/>
      <c r="I172" s="29"/>
      <c r="J172" s="29">
        <v>1</v>
      </c>
    </row>
    <row r="173" spans="2:10" x14ac:dyDescent="0.2">
      <c r="B173" s="19" t="s">
        <v>271</v>
      </c>
      <c r="C173" s="30">
        <v>4</v>
      </c>
      <c r="D173" s="30"/>
      <c r="E173" s="30"/>
      <c r="G173" s="19" t="s">
        <v>271</v>
      </c>
      <c r="H173" s="30">
        <v>4</v>
      </c>
      <c r="I173" s="30"/>
      <c r="J173" s="30"/>
    </row>
    <row r="174" spans="2:10" x14ac:dyDescent="0.2">
      <c r="B174" s="17" t="s">
        <v>450</v>
      </c>
      <c r="C174" s="29"/>
      <c r="D174" s="29">
        <v>1</v>
      </c>
      <c r="E174" s="29">
        <v>1</v>
      </c>
      <c r="G174" s="17" t="s">
        <v>450</v>
      </c>
      <c r="H174" s="29"/>
      <c r="I174" s="29">
        <v>1</v>
      </c>
      <c r="J174" s="29">
        <v>1</v>
      </c>
    </row>
    <row r="175" spans="2:10" x14ac:dyDescent="0.2">
      <c r="B175" s="19" t="s">
        <v>272</v>
      </c>
      <c r="C175" s="30"/>
      <c r="D175" s="30">
        <v>3</v>
      </c>
      <c r="E175" s="30">
        <v>1</v>
      </c>
      <c r="G175" s="19" t="s">
        <v>272</v>
      </c>
      <c r="H175" s="30"/>
      <c r="I175" s="30">
        <v>3</v>
      </c>
      <c r="J175" s="30">
        <v>1</v>
      </c>
    </row>
    <row r="176" spans="2:10" x14ac:dyDescent="0.2">
      <c r="B176" s="17" t="s">
        <v>451</v>
      </c>
      <c r="C176" s="29">
        <v>1</v>
      </c>
      <c r="D176" s="29"/>
      <c r="E176" s="29"/>
      <c r="G176" s="17" t="s">
        <v>451</v>
      </c>
      <c r="H176" s="29">
        <v>1</v>
      </c>
      <c r="I176" s="29"/>
      <c r="J176" s="29"/>
    </row>
    <row r="177" spans="2:10" x14ac:dyDescent="0.2">
      <c r="B177" s="19" t="s">
        <v>452</v>
      </c>
      <c r="C177" s="30"/>
      <c r="D177" s="30">
        <v>2</v>
      </c>
      <c r="E177" s="30"/>
      <c r="G177" s="19" t="s">
        <v>452</v>
      </c>
      <c r="H177" s="30"/>
      <c r="I177" s="30">
        <v>2</v>
      </c>
      <c r="J177" s="30"/>
    </row>
    <row r="178" spans="2:10" x14ac:dyDescent="0.2">
      <c r="B178" s="17" t="s">
        <v>273</v>
      </c>
      <c r="C178" s="29"/>
      <c r="D178" s="29"/>
      <c r="E178" s="29">
        <v>1</v>
      </c>
      <c r="G178" s="17" t="s">
        <v>273</v>
      </c>
      <c r="H178" s="29"/>
      <c r="I178" s="29"/>
      <c r="J178" s="29">
        <v>1</v>
      </c>
    </row>
    <row r="179" spans="2:10" x14ac:dyDescent="0.2">
      <c r="B179" s="19" t="s">
        <v>453</v>
      </c>
      <c r="C179" s="30"/>
      <c r="D179" s="30"/>
      <c r="E179" s="30">
        <v>1</v>
      </c>
      <c r="G179" s="19" t="s">
        <v>453</v>
      </c>
      <c r="H179" s="30"/>
      <c r="I179" s="30"/>
      <c r="J179" s="30">
        <v>1</v>
      </c>
    </row>
    <row r="180" spans="2:10" x14ac:dyDescent="0.2">
      <c r="B180" s="17" t="s">
        <v>274</v>
      </c>
      <c r="C180" s="29"/>
      <c r="D180" s="29">
        <v>2</v>
      </c>
      <c r="E180" s="29"/>
      <c r="G180" s="17" t="s">
        <v>274</v>
      </c>
      <c r="H180" s="29"/>
      <c r="I180" s="29">
        <v>2</v>
      </c>
      <c r="J180" s="29"/>
    </row>
    <row r="181" spans="2:10" x14ac:dyDescent="0.2">
      <c r="B181" s="19" t="s">
        <v>454</v>
      </c>
      <c r="C181" s="30">
        <v>1</v>
      </c>
      <c r="D181" s="30"/>
      <c r="E181" s="30">
        <v>1</v>
      </c>
      <c r="G181" s="19" t="s">
        <v>454</v>
      </c>
      <c r="H181" s="30">
        <v>1</v>
      </c>
      <c r="I181" s="30"/>
      <c r="J181" s="30">
        <v>1</v>
      </c>
    </row>
    <row r="182" spans="2:10" x14ac:dyDescent="0.2">
      <c r="B182" s="17" t="s">
        <v>275</v>
      </c>
      <c r="C182" s="29">
        <v>5</v>
      </c>
      <c r="D182" s="29">
        <v>1</v>
      </c>
      <c r="E182" s="29">
        <v>4</v>
      </c>
      <c r="G182" s="17" t="s">
        <v>275</v>
      </c>
      <c r="H182" s="29">
        <v>6</v>
      </c>
      <c r="I182" s="29">
        <v>1</v>
      </c>
      <c r="J182" s="29">
        <v>4</v>
      </c>
    </row>
    <row r="183" spans="2:10" x14ac:dyDescent="0.2">
      <c r="B183" s="19" t="s">
        <v>455</v>
      </c>
      <c r="C183" s="30"/>
      <c r="D183" s="30">
        <v>1</v>
      </c>
      <c r="E183" s="30">
        <v>1</v>
      </c>
      <c r="G183" s="19" t="s">
        <v>455</v>
      </c>
      <c r="H183" s="30"/>
      <c r="I183" s="30">
        <v>1</v>
      </c>
      <c r="J183" s="30">
        <v>1</v>
      </c>
    </row>
    <row r="184" spans="2:10" x14ac:dyDescent="0.2">
      <c r="B184" s="17" t="s">
        <v>276</v>
      </c>
      <c r="C184" s="29">
        <v>6</v>
      </c>
      <c r="D184" s="29">
        <v>1</v>
      </c>
      <c r="E184" s="29">
        <v>2</v>
      </c>
      <c r="G184" s="17" t="s">
        <v>276</v>
      </c>
      <c r="H184" s="29">
        <v>8</v>
      </c>
      <c r="I184" s="29">
        <v>1</v>
      </c>
      <c r="J184" s="29">
        <v>2</v>
      </c>
    </row>
    <row r="185" spans="2:10" x14ac:dyDescent="0.2">
      <c r="B185" s="19" t="s">
        <v>277</v>
      </c>
      <c r="C185" s="30"/>
      <c r="D185" s="30">
        <v>1</v>
      </c>
      <c r="E185" s="30">
        <v>1</v>
      </c>
      <c r="G185" s="19" t="s">
        <v>277</v>
      </c>
      <c r="H185" s="30"/>
      <c r="I185" s="30">
        <v>1</v>
      </c>
      <c r="J185" s="30">
        <v>1</v>
      </c>
    </row>
    <row r="186" spans="2:10" x14ac:dyDescent="0.2">
      <c r="B186" s="17" t="s">
        <v>278</v>
      </c>
      <c r="C186" s="29">
        <v>6</v>
      </c>
      <c r="D186" s="29"/>
      <c r="E186" s="29">
        <v>1</v>
      </c>
      <c r="G186" s="17" t="s">
        <v>278</v>
      </c>
      <c r="H186" s="29">
        <v>7</v>
      </c>
      <c r="I186" s="29"/>
      <c r="J186" s="29">
        <v>1</v>
      </c>
    </row>
    <row r="187" spans="2:10" x14ac:dyDescent="0.2">
      <c r="B187" s="19" t="s">
        <v>279</v>
      </c>
      <c r="C187" s="30">
        <v>7</v>
      </c>
      <c r="D187" s="30"/>
      <c r="E187" s="30"/>
      <c r="G187" s="19" t="s">
        <v>279</v>
      </c>
      <c r="H187" s="30">
        <v>7</v>
      </c>
      <c r="I187" s="30"/>
      <c r="J187" s="30"/>
    </row>
    <row r="188" spans="2:10" x14ac:dyDescent="0.2">
      <c r="B188" s="17" t="s">
        <v>456</v>
      </c>
      <c r="C188" s="29">
        <v>3</v>
      </c>
      <c r="D188" s="29"/>
      <c r="E188" s="29"/>
      <c r="G188" s="17" t="s">
        <v>456</v>
      </c>
      <c r="H188" s="29">
        <v>3</v>
      </c>
      <c r="I188" s="29"/>
      <c r="J188" s="29"/>
    </row>
    <row r="189" spans="2:10" x14ac:dyDescent="0.2">
      <c r="B189" s="19" t="s">
        <v>280</v>
      </c>
      <c r="C189" s="30">
        <v>3</v>
      </c>
      <c r="D189" s="30"/>
      <c r="E189" s="30">
        <v>2</v>
      </c>
      <c r="G189" s="19" t="s">
        <v>280</v>
      </c>
      <c r="H189" s="30">
        <v>3</v>
      </c>
      <c r="I189" s="30"/>
      <c r="J189" s="30">
        <v>2</v>
      </c>
    </row>
    <row r="190" spans="2:10" x14ac:dyDescent="0.2">
      <c r="B190" s="17" t="s">
        <v>457</v>
      </c>
      <c r="C190" s="29">
        <v>1</v>
      </c>
      <c r="D190" s="29">
        <v>1</v>
      </c>
      <c r="E190" s="29">
        <v>3</v>
      </c>
      <c r="G190" s="17" t="s">
        <v>457</v>
      </c>
      <c r="H190" s="29">
        <v>1</v>
      </c>
      <c r="I190" s="29">
        <v>1</v>
      </c>
      <c r="J190" s="29">
        <v>3</v>
      </c>
    </row>
    <row r="191" spans="2:10" x14ac:dyDescent="0.2">
      <c r="B191" s="19" t="s">
        <v>281</v>
      </c>
      <c r="C191" s="30"/>
      <c r="D191" s="30">
        <v>5</v>
      </c>
      <c r="E191" s="30"/>
      <c r="G191" s="19" t="s">
        <v>281</v>
      </c>
      <c r="H191" s="30"/>
      <c r="I191" s="30">
        <v>6</v>
      </c>
      <c r="J191" s="30"/>
    </row>
    <row r="192" spans="2:10" x14ac:dyDescent="0.2">
      <c r="B192" s="17" t="s">
        <v>458</v>
      </c>
      <c r="C192" s="29">
        <v>2</v>
      </c>
      <c r="D192" s="29"/>
      <c r="E192" s="29"/>
      <c r="G192" s="17" t="s">
        <v>458</v>
      </c>
      <c r="H192" s="29">
        <v>3</v>
      </c>
      <c r="I192" s="29"/>
      <c r="J192" s="29"/>
    </row>
    <row r="193" spans="2:10" x14ac:dyDescent="0.2">
      <c r="B193" s="17" t="s">
        <v>459</v>
      </c>
      <c r="C193" s="29">
        <v>1</v>
      </c>
      <c r="D193" s="29"/>
      <c r="E193" s="29"/>
      <c r="G193" s="17" t="s">
        <v>459</v>
      </c>
      <c r="H193" s="29">
        <v>1</v>
      </c>
      <c r="I193" s="29"/>
      <c r="J193" s="29"/>
    </row>
    <row r="194" spans="2:10" x14ac:dyDescent="0.2">
      <c r="B194" s="17" t="s">
        <v>460</v>
      </c>
      <c r="C194" s="29"/>
      <c r="D194" s="29">
        <v>4</v>
      </c>
      <c r="E194" s="29">
        <v>3</v>
      </c>
      <c r="G194" s="17" t="s">
        <v>460</v>
      </c>
      <c r="H194" s="29"/>
      <c r="I194" s="29">
        <v>4</v>
      </c>
      <c r="J194" s="29">
        <v>3</v>
      </c>
    </row>
    <row r="195" spans="2:10" x14ac:dyDescent="0.2">
      <c r="B195" s="17" t="s">
        <v>461</v>
      </c>
      <c r="C195" s="29">
        <v>2</v>
      </c>
      <c r="D195" s="29"/>
      <c r="E195" s="29"/>
      <c r="G195" s="17" t="s">
        <v>461</v>
      </c>
      <c r="H195" s="29">
        <v>2</v>
      </c>
      <c r="I195" s="29"/>
      <c r="J195" s="29"/>
    </row>
    <row r="196" spans="2:10" x14ac:dyDescent="0.2">
      <c r="B196" s="17" t="s">
        <v>462</v>
      </c>
      <c r="C196" s="29"/>
      <c r="D196" s="29">
        <v>1</v>
      </c>
      <c r="E196" s="29"/>
      <c r="G196" s="17" t="s">
        <v>462</v>
      </c>
      <c r="H196" s="29"/>
      <c r="I196" s="29">
        <v>1</v>
      </c>
      <c r="J196" s="29"/>
    </row>
    <row r="197" spans="2:10" x14ac:dyDescent="0.2">
      <c r="B197" s="17" t="s">
        <v>282</v>
      </c>
      <c r="C197" s="29">
        <v>1</v>
      </c>
      <c r="D197" s="29">
        <v>3</v>
      </c>
      <c r="E197" s="29">
        <v>12</v>
      </c>
      <c r="G197" s="17" t="s">
        <v>282</v>
      </c>
      <c r="H197" s="29">
        <v>1</v>
      </c>
      <c r="I197" s="29">
        <v>3</v>
      </c>
      <c r="J197" s="29">
        <v>12</v>
      </c>
    </row>
    <row r="198" spans="2:10" x14ac:dyDescent="0.2">
      <c r="B198" s="17" t="s">
        <v>463</v>
      </c>
      <c r="C198" s="29"/>
      <c r="D198" s="29"/>
      <c r="E198" s="29">
        <v>1</v>
      </c>
      <c r="G198" s="17" t="s">
        <v>463</v>
      </c>
      <c r="H198" s="29"/>
      <c r="I198" s="29"/>
      <c r="J198" s="29">
        <v>1</v>
      </c>
    </row>
    <row r="199" spans="2:10" x14ac:dyDescent="0.2">
      <c r="B199" s="17" t="s">
        <v>283</v>
      </c>
      <c r="C199" s="29">
        <v>2</v>
      </c>
      <c r="D199" s="29">
        <v>2</v>
      </c>
      <c r="E199" s="29">
        <v>3</v>
      </c>
      <c r="G199" s="17" t="s">
        <v>283</v>
      </c>
      <c r="H199" s="29">
        <v>2</v>
      </c>
      <c r="I199" s="29">
        <v>2</v>
      </c>
      <c r="J199" s="29">
        <v>3</v>
      </c>
    </row>
    <row r="200" spans="2:10" x14ac:dyDescent="0.2">
      <c r="B200" s="17" t="s">
        <v>464</v>
      </c>
      <c r="C200" s="29">
        <v>1</v>
      </c>
      <c r="D200" s="29">
        <v>1</v>
      </c>
      <c r="E200" s="29">
        <v>2</v>
      </c>
      <c r="G200" s="17" t="s">
        <v>464</v>
      </c>
      <c r="H200" s="29">
        <v>1</v>
      </c>
      <c r="I200" s="29">
        <v>1</v>
      </c>
      <c r="J200" s="29">
        <v>2</v>
      </c>
    </row>
    <row r="201" spans="2:10" x14ac:dyDescent="0.2">
      <c r="B201" s="17" t="s">
        <v>284</v>
      </c>
      <c r="C201" s="29"/>
      <c r="D201" s="29">
        <v>2</v>
      </c>
      <c r="E201" s="29">
        <v>2</v>
      </c>
      <c r="G201" s="17" t="s">
        <v>284</v>
      </c>
      <c r="H201" s="29"/>
      <c r="I201" s="29">
        <v>2</v>
      </c>
      <c r="J201" s="29">
        <v>2</v>
      </c>
    </row>
    <row r="202" spans="2:10" x14ac:dyDescent="0.2">
      <c r="B202" s="17" t="s">
        <v>285</v>
      </c>
      <c r="C202" s="29">
        <v>3</v>
      </c>
      <c r="D202" s="29"/>
      <c r="E202" s="29">
        <v>1</v>
      </c>
      <c r="G202" s="17" t="s">
        <v>285</v>
      </c>
      <c r="H202" s="29">
        <v>3</v>
      </c>
      <c r="I202" s="29"/>
      <c r="J202" s="29">
        <v>1</v>
      </c>
    </row>
    <row r="203" spans="2:10" x14ac:dyDescent="0.2">
      <c r="B203" s="17" t="s">
        <v>286</v>
      </c>
      <c r="C203" s="29"/>
      <c r="D203" s="29">
        <v>4</v>
      </c>
      <c r="E203" s="29"/>
      <c r="G203" s="17" t="s">
        <v>286</v>
      </c>
      <c r="H203" s="29"/>
      <c r="I203" s="29">
        <v>5</v>
      </c>
      <c r="J203" s="29"/>
    </row>
    <row r="204" spans="2:10" x14ac:dyDescent="0.2">
      <c r="B204" s="17" t="s">
        <v>465</v>
      </c>
      <c r="C204" s="29">
        <v>1</v>
      </c>
      <c r="D204" s="29"/>
      <c r="E204" s="29"/>
      <c r="G204" s="17" t="s">
        <v>465</v>
      </c>
      <c r="H204" s="29">
        <v>1</v>
      </c>
      <c r="I204" s="29"/>
      <c r="J204" s="29"/>
    </row>
    <row r="205" spans="2:10" x14ac:dyDescent="0.2">
      <c r="B205" s="17" t="s">
        <v>466</v>
      </c>
      <c r="C205" s="29">
        <v>1</v>
      </c>
      <c r="D205" s="29"/>
      <c r="E205" s="29"/>
      <c r="G205" s="17" t="s">
        <v>466</v>
      </c>
      <c r="H205" s="29">
        <v>1</v>
      </c>
      <c r="I205" s="29"/>
      <c r="J205" s="29"/>
    </row>
    <row r="206" spans="2:10" x14ac:dyDescent="0.2">
      <c r="B206" s="17" t="s">
        <v>287</v>
      </c>
      <c r="C206" s="29"/>
      <c r="D206" s="29"/>
      <c r="E206" s="29">
        <v>1</v>
      </c>
      <c r="G206" s="17" t="s">
        <v>287</v>
      </c>
      <c r="H206" s="29"/>
      <c r="I206" s="29"/>
      <c r="J206" s="29">
        <v>1</v>
      </c>
    </row>
    <row r="207" spans="2:10" x14ac:dyDescent="0.2">
      <c r="B207" s="17" t="s">
        <v>288</v>
      </c>
      <c r="C207" s="29">
        <v>3</v>
      </c>
      <c r="D207" s="29"/>
      <c r="E207" s="29">
        <v>2</v>
      </c>
      <c r="G207" s="17" t="s">
        <v>288</v>
      </c>
      <c r="H207" s="29">
        <v>3</v>
      </c>
      <c r="I207" s="29"/>
      <c r="J207" s="29">
        <v>2</v>
      </c>
    </row>
    <row r="208" spans="2:10" x14ac:dyDescent="0.2">
      <c r="B208" s="17" t="s">
        <v>467</v>
      </c>
      <c r="C208" s="29">
        <v>1</v>
      </c>
      <c r="D208" s="29"/>
      <c r="E208" s="29">
        <v>1</v>
      </c>
      <c r="G208" s="17" t="s">
        <v>467</v>
      </c>
      <c r="H208" s="29">
        <v>1</v>
      </c>
      <c r="I208" s="29"/>
      <c r="J208" s="29">
        <v>1</v>
      </c>
    </row>
    <row r="209" spans="2:10" x14ac:dyDescent="0.2">
      <c r="B209" s="17" t="s">
        <v>289</v>
      </c>
      <c r="C209" s="29">
        <v>14</v>
      </c>
      <c r="D209" s="29">
        <v>3</v>
      </c>
      <c r="E209" s="29">
        <v>13</v>
      </c>
      <c r="G209" s="17" t="s">
        <v>289</v>
      </c>
      <c r="H209" s="29">
        <v>14</v>
      </c>
      <c r="I209" s="29">
        <v>3</v>
      </c>
      <c r="J209" s="29">
        <v>14</v>
      </c>
    </row>
    <row r="210" spans="2:10" x14ac:dyDescent="0.2">
      <c r="B210" s="17" t="s">
        <v>468</v>
      </c>
      <c r="C210" s="29">
        <v>1</v>
      </c>
      <c r="D210" s="29"/>
      <c r="E210" s="29"/>
      <c r="G210" s="17" t="s">
        <v>468</v>
      </c>
      <c r="H210" s="29">
        <v>1</v>
      </c>
      <c r="I210" s="29"/>
      <c r="J210" s="29"/>
    </row>
    <row r="211" spans="2:10" x14ac:dyDescent="0.2">
      <c r="B211" s="17" t="s">
        <v>290</v>
      </c>
      <c r="C211" s="29"/>
      <c r="D211" s="29">
        <v>2</v>
      </c>
      <c r="E211" s="29"/>
      <c r="G211" s="17" t="s">
        <v>290</v>
      </c>
      <c r="H211" s="29"/>
      <c r="I211" s="29">
        <v>2</v>
      </c>
      <c r="J211" s="29"/>
    </row>
    <row r="212" spans="2:10" x14ac:dyDescent="0.2">
      <c r="B212" s="17" t="s">
        <v>291</v>
      </c>
      <c r="C212" s="29">
        <v>1</v>
      </c>
      <c r="D212" s="29">
        <v>2</v>
      </c>
      <c r="E212" s="29"/>
      <c r="G212" s="17" t="s">
        <v>291</v>
      </c>
      <c r="H212" s="29">
        <v>1</v>
      </c>
      <c r="I212" s="29">
        <v>2</v>
      </c>
      <c r="J212" s="29"/>
    </row>
    <row r="213" spans="2:10" x14ac:dyDescent="0.2">
      <c r="B213" s="17" t="s">
        <v>292</v>
      </c>
      <c r="C213" s="29"/>
      <c r="D213" s="29">
        <v>7</v>
      </c>
      <c r="E213" s="29">
        <v>26</v>
      </c>
      <c r="G213" s="17" t="s">
        <v>292</v>
      </c>
      <c r="H213" s="29"/>
      <c r="I213" s="29">
        <v>8</v>
      </c>
      <c r="J213" s="29">
        <v>27</v>
      </c>
    </row>
    <row r="214" spans="2:10" x14ac:dyDescent="0.2">
      <c r="B214" s="17" t="s">
        <v>469</v>
      </c>
      <c r="C214" s="29">
        <v>1</v>
      </c>
      <c r="D214" s="29"/>
      <c r="E214" s="29"/>
      <c r="G214" s="17" t="s">
        <v>469</v>
      </c>
      <c r="H214" s="29">
        <v>1</v>
      </c>
      <c r="I214" s="29"/>
      <c r="J214" s="29"/>
    </row>
    <row r="215" spans="2:10" x14ac:dyDescent="0.2">
      <c r="B215" s="17" t="s">
        <v>293</v>
      </c>
      <c r="C215" s="29"/>
      <c r="D215" s="29"/>
      <c r="E215" s="29">
        <v>1</v>
      </c>
      <c r="G215" s="17" t="s">
        <v>293</v>
      </c>
      <c r="H215" s="29"/>
      <c r="I215" s="29"/>
      <c r="J215" s="29">
        <v>1</v>
      </c>
    </row>
    <row r="216" spans="2:10" x14ac:dyDescent="0.2">
      <c r="B216" s="17" t="s">
        <v>470</v>
      </c>
      <c r="C216" s="29">
        <v>1</v>
      </c>
      <c r="D216" s="29"/>
      <c r="E216" s="29"/>
      <c r="G216" s="17" t="s">
        <v>470</v>
      </c>
      <c r="H216" s="29">
        <v>1</v>
      </c>
      <c r="I216" s="29"/>
      <c r="J216" s="29"/>
    </row>
    <row r="217" spans="2:10" x14ac:dyDescent="0.2">
      <c r="B217" s="17" t="s">
        <v>294</v>
      </c>
      <c r="C217" s="29"/>
      <c r="D217" s="29">
        <v>3</v>
      </c>
      <c r="E217" s="29">
        <v>2</v>
      </c>
      <c r="G217" s="17" t="s">
        <v>294</v>
      </c>
      <c r="H217" s="29"/>
      <c r="I217" s="29">
        <v>6</v>
      </c>
      <c r="J217" s="29">
        <v>2</v>
      </c>
    </row>
    <row r="218" spans="2:10" x14ac:dyDescent="0.2">
      <c r="B218" s="17" t="s">
        <v>471</v>
      </c>
      <c r="C218" s="29"/>
      <c r="D218" s="29">
        <v>2</v>
      </c>
      <c r="E218" s="29"/>
      <c r="G218" s="17" t="s">
        <v>471</v>
      </c>
      <c r="H218" s="29"/>
      <c r="I218" s="29">
        <v>2</v>
      </c>
      <c r="J218" s="29"/>
    </row>
    <row r="219" spans="2:10" x14ac:dyDescent="0.2">
      <c r="B219" s="17" t="s">
        <v>295</v>
      </c>
      <c r="C219" s="29">
        <v>1</v>
      </c>
      <c r="D219" s="29"/>
      <c r="E219" s="29">
        <v>2</v>
      </c>
      <c r="G219" s="17" t="s">
        <v>295</v>
      </c>
      <c r="H219" s="29">
        <v>1</v>
      </c>
      <c r="I219" s="29"/>
      <c r="J219" s="29">
        <v>2</v>
      </c>
    </row>
    <row r="220" spans="2:10" x14ac:dyDescent="0.2">
      <c r="B220" s="17" t="s">
        <v>472</v>
      </c>
      <c r="C220" s="29">
        <v>2</v>
      </c>
      <c r="D220" s="29"/>
      <c r="E220" s="29"/>
      <c r="G220" s="17" t="s">
        <v>472</v>
      </c>
      <c r="H220" s="29">
        <v>2</v>
      </c>
      <c r="I220" s="29"/>
      <c r="J220" s="29"/>
    </row>
    <row r="221" spans="2:10" x14ac:dyDescent="0.2">
      <c r="B221" s="17" t="s">
        <v>296</v>
      </c>
      <c r="C221" s="29">
        <v>2</v>
      </c>
      <c r="D221" s="29"/>
      <c r="E221" s="29"/>
      <c r="G221" s="17" t="s">
        <v>296</v>
      </c>
      <c r="H221" s="29">
        <v>2</v>
      </c>
      <c r="I221" s="29"/>
      <c r="J221" s="29"/>
    </row>
    <row r="222" spans="2:10" x14ac:dyDescent="0.2">
      <c r="B222" s="17" t="s">
        <v>473</v>
      </c>
      <c r="C222" s="29">
        <v>1</v>
      </c>
      <c r="D222" s="29"/>
      <c r="E222" s="29"/>
      <c r="G222" s="17" t="s">
        <v>473</v>
      </c>
      <c r="H222" s="29">
        <v>1</v>
      </c>
      <c r="I222" s="29"/>
      <c r="J222" s="29"/>
    </row>
    <row r="223" spans="2:10" x14ac:dyDescent="0.2">
      <c r="B223" s="17" t="s">
        <v>297</v>
      </c>
      <c r="C223" s="29">
        <v>9</v>
      </c>
      <c r="D223" s="29"/>
      <c r="E223" s="29"/>
      <c r="G223" s="17" t="s">
        <v>297</v>
      </c>
      <c r="H223" s="29">
        <v>11</v>
      </c>
      <c r="I223" s="29"/>
      <c r="J223" s="29"/>
    </row>
    <row r="224" spans="2:10" x14ac:dyDescent="0.2">
      <c r="B224" s="17" t="s">
        <v>298</v>
      </c>
      <c r="C224" s="29"/>
      <c r="D224" s="29">
        <v>5</v>
      </c>
      <c r="E224" s="29">
        <v>87</v>
      </c>
      <c r="G224" s="17" t="s">
        <v>298</v>
      </c>
      <c r="H224" s="29"/>
      <c r="I224" s="29">
        <v>5</v>
      </c>
      <c r="J224" s="29">
        <v>88</v>
      </c>
    </row>
    <row r="225" spans="2:10" x14ac:dyDescent="0.2">
      <c r="B225" s="17" t="s">
        <v>474</v>
      </c>
      <c r="C225" s="29">
        <v>1</v>
      </c>
      <c r="D225" s="29"/>
      <c r="E225" s="29"/>
      <c r="G225" s="17" t="s">
        <v>474</v>
      </c>
      <c r="H225" s="29">
        <v>1</v>
      </c>
      <c r="I225" s="29"/>
      <c r="J225" s="29"/>
    </row>
    <row r="226" spans="2:10" x14ac:dyDescent="0.2">
      <c r="B226" s="17" t="s">
        <v>475</v>
      </c>
      <c r="C226" s="29">
        <v>1</v>
      </c>
      <c r="D226" s="29">
        <v>2</v>
      </c>
      <c r="E226" s="29">
        <v>1</v>
      </c>
      <c r="G226" s="17" t="s">
        <v>475</v>
      </c>
      <c r="H226" s="29">
        <v>1</v>
      </c>
      <c r="I226" s="29">
        <v>2</v>
      </c>
      <c r="J226" s="29">
        <v>1</v>
      </c>
    </row>
    <row r="227" spans="2:10" x14ac:dyDescent="0.2">
      <c r="B227" s="17" t="s">
        <v>476</v>
      </c>
      <c r="C227" s="29"/>
      <c r="D227" s="29">
        <v>5</v>
      </c>
      <c r="E227" s="29"/>
      <c r="G227" s="17" t="s">
        <v>476</v>
      </c>
      <c r="H227" s="29"/>
      <c r="I227" s="29">
        <v>8</v>
      </c>
      <c r="J227" s="29"/>
    </row>
    <row r="228" spans="2:10" x14ac:dyDescent="0.2">
      <c r="B228" s="17" t="s">
        <v>477</v>
      </c>
      <c r="C228" s="29">
        <v>1</v>
      </c>
      <c r="D228" s="29"/>
      <c r="E228" s="29"/>
      <c r="G228" s="17" t="s">
        <v>477</v>
      </c>
      <c r="H228" s="29">
        <v>1</v>
      </c>
      <c r="I228" s="29"/>
      <c r="J228" s="29"/>
    </row>
    <row r="229" spans="2:10" x14ac:dyDescent="0.2">
      <c r="B229" s="17" t="s">
        <v>478</v>
      </c>
      <c r="C229" s="29">
        <v>2</v>
      </c>
      <c r="D229" s="29"/>
      <c r="E229" s="29">
        <v>1</v>
      </c>
      <c r="G229" s="17" t="s">
        <v>478</v>
      </c>
      <c r="H229" s="29">
        <v>3</v>
      </c>
      <c r="I229" s="29"/>
      <c r="J229" s="29">
        <v>1</v>
      </c>
    </row>
    <row r="230" spans="2:10" x14ac:dyDescent="0.2">
      <c r="B230" s="17" t="s">
        <v>299</v>
      </c>
      <c r="C230" s="29">
        <v>1</v>
      </c>
      <c r="D230" s="29">
        <v>6</v>
      </c>
      <c r="E230" s="29">
        <v>16</v>
      </c>
      <c r="G230" s="17" t="s">
        <v>299</v>
      </c>
      <c r="H230" s="29">
        <v>1</v>
      </c>
      <c r="I230" s="29">
        <v>6</v>
      </c>
      <c r="J230" s="29">
        <v>17</v>
      </c>
    </row>
    <row r="231" spans="2:10" x14ac:dyDescent="0.2">
      <c r="B231" s="17" t="s">
        <v>300</v>
      </c>
      <c r="C231" s="29">
        <v>2</v>
      </c>
      <c r="D231" s="29">
        <v>1</v>
      </c>
      <c r="E231" s="29"/>
      <c r="G231" s="17" t="s">
        <v>300</v>
      </c>
      <c r="H231" s="29">
        <v>2</v>
      </c>
      <c r="I231" s="29">
        <v>1</v>
      </c>
      <c r="J231" s="29"/>
    </row>
    <row r="232" spans="2:10" x14ac:dyDescent="0.2">
      <c r="B232" s="17" t="s">
        <v>479</v>
      </c>
      <c r="C232" s="29"/>
      <c r="D232" s="29"/>
      <c r="E232" s="29">
        <v>1</v>
      </c>
      <c r="G232" s="17" t="s">
        <v>479</v>
      </c>
      <c r="H232" s="29"/>
      <c r="I232" s="29"/>
      <c r="J232" s="29">
        <v>1</v>
      </c>
    </row>
    <row r="233" spans="2:10" x14ac:dyDescent="0.2">
      <c r="B233" s="17" t="s">
        <v>301</v>
      </c>
      <c r="C233" s="29"/>
      <c r="D233" s="29"/>
      <c r="E233" s="29">
        <v>2</v>
      </c>
      <c r="G233" s="17" t="s">
        <v>301</v>
      </c>
      <c r="H233" s="29"/>
      <c r="I233" s="29"/>
      <c r="J233" s="29">
        <v>2</v>
      </c>
    </row>
    <row r="234" spans="2:10" x14ac:dyDescent="0.2">
      <c r="B234" s="17" t="s">
        <v>302</v>
      </c>
      <c r="C234" s="29">
        <v>1</v>
      </c>
      <c r="D234" s="29"/>
      <c r="E234" s="29">
        <v>2</v>
      </c>
      <c r="G234" s="17" t="s">
        <v>302</v>
      </c>
      <c r="H234" s="29">
        <v>1</v>
      </c>
      <c r="I234" s="29"/>
      <c r="J234" s="29">
        <v>2</v>
      </c>
    </row>
    <row r="235" spans="2:10" x14ac:dyDescent="0.2">
      <c r="B235" s="17" t="s">
        <v>480</v>
      </c>
      <c r="C235" s="29">
        <v>2</v>
      </c>
      <c r="D235" s="29"/>
      <c r="E235" s="29">
        <v>1</v>
      </c>
      <c r="G235" s="17" t="s">
        <v>480</v>
      </c>
      <c r="H235" s="29">
        <v>3</v>
      </c>
      <c r="I235" s="29"/>
      <c r="J235" s="29">
        <v>1</v>
      </c>
    </row>
    <row r="236" spans="2:10" x14ac:dyDescent="0.2">
      <c r="B236" s="17" t="s">
        <v>303</v>
      </c>
      <c r="C236" s="29">
        <v>2</v>
      </c>
      <c r="D236" s="29"/>
      <c r="E236" s="29"/>
      <c r="G236" s="17" t="s">
        <v>303</v>
      </c>
      <c r="H236" s="29">
        <v>6</v>
      </c>
      <c r="I236" s="29"/>
      <c r="J236" s="29"/>
    </row>
    <row r="237" spans="2:10" x14ac:dyDescent="0.2">
      <c r="B237" s="17" t="s">
        <v>481</v>
      </c>
      <c r="C237" s="29"/>
      <c r="D237" s="29">
        <v>2</v>
      </c>
      <c r="E237" s="29"/>
      <c r="G237" s="17" t="s">
        <v>481</v>
      </c>
      <c r="H237" s="29"/>
      <c r="I237" s="29">
        <v>3</v>
      </c>
      <c r="J237" s="29"/>
    </row>
    <row r="238" spans="2:10" x14ac:dyDescent="0.2">
      <c r="B238" s="17" t="s">
        <v>304</v>
      </c>
      <c r="C238" s="29"/>
      <c r="D238" s="29">
        <v>5</v>
      </c>
      <c r="E238" s="29">
        <v>2</v>
      </c>
      <c r="G238" s="17" t="s">
        <v>304</v>
      </c>
      <c r="H238" s="29"/>
      <c r="I238" s="29">
        <v>9</v>
      </c>
      <c r="J238" s="29">
        <v>2</v>
      </c>
    </row>
    <row r="239" spans="2:10" x14ac:dyDescent="0.2">
      <c r="B239" s="17" t="s">
        <v>482</v>
      </c>
      <c r="C239" s="29"/>
      <c r="D239" s="29"/>
      <c r="E239" s="29">
        <v>1</v>
      </c>
      <c r="G239" s="17" t="s">
        <v>482</v>
      </c>
      <c r="H239" s="29"/>
      <c r="I239" s="29"/>
      <c r="J239" s="29">
        <v>1</v>
      </c>
    </row>
    <row r="240" spans="2:10" x14ac:dyDescent="0.2">
      <c r="B240" s="17" t="s">
        <v>483</v>
      </c>
      <c r="C240" s="29">
        <v>1</v>
      </c>
      <c r="D240" s="29"/>
      <c r="E240" s="29">
        <v>2</v>
      </c>
      <c r="G240" s="17" t="s">
        <v>483</v>
      </c>
      <c r="H240" s="29">
        <v>1</v>
      </c>
      <c r="I240" s="29"/>
      <c r="J240" s="29">
        <v>2</v>
      </c>
    </row>
    <row r="241" spans="2:10" x14ac:dyDescent="0.2">
      <c r="B241" s="17" t="s">
        <v>484</v>
      </c>
      <c r="C241" s="29"/>
      <c r="D241" s="29"/>
      <c r="E241" s="29">
        <v>1</v>
      </c>
      <c r="G241" s="17" t="s">
        <v>484</v>
      </c>
      <c r="H241" s="29"/>
      <c r="I241" s="29"/>
      <c r="J241" s="29">
        <v>1</v>
      </c>
    </row>
    <row r="242" spans="2:10" x14ac:dyDescent="0.2">
      <c r="B242" s="17" t="s">
        <v>485</v>
      </c>
      <c r="C242" s="29"/>
      <c r="D242" s="29">
        <v>3</v>
      </c>
      <c r="E242" s="29">
        <v>1</v>
      </c>
      <c r="G242" s="17" t="s">
        <v>485</v>
      </c>
      <c r="H242" s="29"/>
      <c r="I242" s="29">
        <v>3</v>
      </c>
      <c r="J242" s="29">
        <v>1</v>
      </c>
    </row>
    <row r="243" spans="2:10" x14ac:dyDescent="0.2">
      <c r="B243" s="17" t="s">
        <v>305</v>
      </c>
      <c r="C243" s="29">
        <v>1</v>
      </c>
      <c r="D243" s="29"/>
      <c r="E243" s="29"/>
      <c r="G243" s="17" t="s">
        <v>305</v>
      </c>
      <c r="H243" s="29">
        <v>1</v>
      </c>
      <c r="I243" s="29"/>
      <c r="J243" s="29"/>
    </row>
    <row r="244" spans="2:10" x14ac:dyDescent="0.2">
      <c r="B244" s="17" t="s">
        <v>486</v>
      </c>
      <c r="C244" s="29"/>
      <c r="D244" s="29">
        <v>1</v>
      </c>
      <c r="E244" s="29">
        <v>1</v>
      </c>
      <c r="G244" s="17" t="s">
        <v>486</v>
      </c>
      <c r="H244" s="29"/>
      <c r="I244" s="29">
        <v>1</v>
      </c>
      <c r="J244" s="29">
        <v>1</v>
      </c>
    </row>
    <row r="245" spans="2:10" x14ac:dyDescent="0.2">
      <c r="B245" s="17" t="s">
        <v>306</v>
      </c>
      <c r="C245" s="29">
        <v>3</v>
      </c>
      <c r="D245" s="29">
        <v>6</v>
      </c>
      <c r="E245" s="29">
        <v>11</v>
      </c>
      <c r="G245" s="17" t="s">
        <v>306</v>
      </c>
      <c r="H245" s="29">
        <v>3</v>
      </c>
      <c r="I245" s="29">
        <v>6</v>
      </c>
      <c r="J245" s="29">
        <v>11</v>
      </c>
    </row>
    <row r="246" spans="2:10" x14ac:dyDescent="0.2">
      <c r="B246" s="17" t="s">
        <v>307</v>
      </c>
      <c r="C246" s="29"/>
      <c r="D246" s="29">
        <v>4</v>
      </c>
      <c r="E246" s="29"/>
      <c r="G246" s="17" t="s">
        <v>307</v>
      </c>
      <c r="H246" s="29"/>
      <c r="I246" s="29">
        <v>4</v>
      </c>
      <c r="J246" s="29"/>
    </row>
    <row r="247" spans="2:10" x14ac:dyDescent="0.2">
      <c r="B247" s="17" t="s">
        <v>308</v>
      </c>
      <c r="C247" s="29">
        <v>2</v>
      </c>
      <c r="D247" s="29">
        <v>12</v>
      </c>
      <c r="E247" s="29">
        <v>5</v>
      </c>
      <c r="G247" s="17" t="s">
        <v>308</v>
      </c>
      <c r="H247" s="29">
        <v>2</v>
      </c>
      <c r="I247" s="29">
        <v>13</v>
      </c>
      <c r="J247" s="29">
        <v>5</v>
      </c>
    </row>
    <row r="248" spans="2:10" x14ac:dyDescent="0.2">
      <c r="B248" s="17" t="s">
        <v>309</v>
      </c>
      <c r="C248" s="29">
        <v>3</v>
      </c>
      <c r="D248" s="29">
        <v>2</v>
      </c>
      <c r="E248" s="29">
        <v>8</v>
      </c>
      <c r="G248" s="17" t="s">
        <v>309</v>
      </c>
      <c r="H248" s="29">
        <v>3</v>
      </c>
      <c r="I248" s="29">
        <v>2</v>
      </c>
      <c r="J248" s="29">
        <v>8</v>
      </c>
    </row>
    <row r="249" spans="2:10" x14ac:dyDescent="0.2">
      <c r="B249" s="17" t="s">
        <v>487</v>
      </c>
      <c r="C249" s="29"/>
      <c r="D249" s="29"/>
      <c r="E249" s="29">
        <v>1</v>
      </c>
      <c r="G249" s="17" t="s">
        <v>487</v>
      </c>
      <c r="H249" s="29"/>
      <c r="I249" s="29"/>
      <c r="J249" s="29">
        <v>1</v>
      </c>
    </row>
    <row r="250" spans="2:10" x14ac:dyDescent="0.2">
      <c r="B250" s="17" t="s">
        <v>310</v>
      </c>
      <c r="C250" s="29"/>
      <c r="D250" s="29">
        <v>3</v>
      </c>
      <c r="E250" s="29">
        <v>2</v>
      </c>
      <c r="G250" s="17" t="s">
        <v>310</v>
      </c>
      <c r="H250" s="29"/>
      <c r="I250" s="29">
        <v>3</v>
      </c>
      <c r="J250" s="29">
        <v>2</v>
      </c>
    </row>
    <row r="251" spans="2:10" x14ac:dyDescent="0.2">
      <c r="B251" s="17" t="s">
        <v>488</v>
      </c>
      <c r="C251" s="29"/>
      <c r="D251" s="29">
        <v>1</v>
      </c>
      <c r="E251" s="29"/>
      <c r="G251" s="17" t="s">
        <v>488</v>
      </c>
      <c r="H251" s="29"/>
      <c r="I251" s="29">
        <v>1</v>
      </c>
      <c r="J251" s="29"/>
    </row>
    <row r="252" spans="2:10" x14ac:dyDescent="0.2">
      <c r="B252" s="17" t="s">
        <v>311</v>
      </c>
      <c r="C252" s="29"/>
      <c r="D252" s="29">
        <v>5</v>
      </c>
      <c r="E252" s="29">
        <v>3</v>
      </c>
      <c r="G252" s="17" t="s">
        <v>311</v>
      </c>
      <c r="H252" s="29"/>
      <c r="I252" s="29">
        <v>9</v>
      </c>
      <c r="J252" s="29">
        <v>3</v>
      </c>
    </row>
    <row r="253" spans="2:10" x14ac:dyDescent="0.2">
      <c r="B253" s="17" t="s">
        <v>312</v>
      </c>
      <c r="C253" s="29">
        <v>1</v>
      </c>
      <c r="D253" s="29"/>
      <c r="E253" s="29">
        <v>2</v>
      </c>
      <c r="G253" s="17" t="s">
        <v>312</v>
      </c>
      <c r="H253" s="29">
        <v>1</v>
      </c>
      <c r="I253" s="29"/>
      <c r="J253" s="29">
        <v>2</v>
      </c>
    </row>
    <row r="254" spans="2:10" x14ac:dyDescent="0.2">
      <c r="B254" s="17" t="s">
        <v>313</v>
      </c>
      <c r="C254" s="29">
        <v>2</v>
      </c>
      <c r="D254" s="29"/>
      <c r="E254" s="29">
        <v>4</v>
      </c>
      <c r="G254" s="17" t="s">
        <v>313</v>
      </c>
      <c r="H254" s="29">
        <v>2</v>
      </c>
      <c r="I254" s="29"/>
      <c r="J254" s="29">
        <v>4</v>
      </c>
    </row>
    <row r="255" spans="2:10" x14ac:dyDescent="0.2">
      <c r="B255" s="17" t="s">
        <v>314</v>
      </c>
      <c r="C255" s="29">
        <v>8</v>
      </c>
      <c r="D255" s="29">
        <v>2</v>
      </c>
      <c r="E255" s="29">
        <v>2</v>
      </c>
      <c r="G255" s="17" t="s">
        <v>314</v>
      </c>
      <c r="H255" s="29">
        <v>10</v>
      </c>
      <c r="I255" s="29">
        <v>2</v>
      </c>
      <c r="J255" s="29">
        <v>2</v>
      </c>
    </row>
    <row r="256" spans="2:10" x14ac:dyDescent="0.2">
      <c r="B256" s="17" t="s">
        <v>489</v>
      </c>
      <c r="C256" s="29"/>
      <c r="D256" s="29">
        <v>2</v>
      </c>
      <c r="E256" s="29">
        <v>1</v>
      </c>
      <c r="G256" s="17" t="s">
        <v>489</v>
      </c>
      <c r="H256" s="29"/>
      <c r="I256" s="29">
        <v>2</v>
      </c>
      <c r="J256" s="29">
        <v>1</v>
      </c>
    </row>
    <row r="257" spans="2:10" x14ac:dyDescent="0.2">
      <c r="B257" s="17" t="s">
        <v>490</v>
      </c>
      <c r="C257" s="29">
        <v>1</v>
      </c>
      <c r="D257" s="29"/>
      <c r="E257" s="29"/>
      <c r="G257" s="17" t="s">
        <v>490</v>
      </c>
      <c r="H257" s="29">
        <v>1</v>
      </c>
      <c r="I257" s="29"/>
      <c r="J257" s="29"/>
    </row>
    <row r="258" spans="2:10" x14ac:dyDescent="0.2">
      <c r="B258" s="17" t="s">
        <v>491</v>
      </c>
      <c r="C258" s="29">
        <v>3</v>
      </c>
      <c r="D258" s="29"/>
      <c r="E258" s="29"/>
      <c r="G258" s="17" t="s">
        <v>491</v>
      </c>
      <c r="H258" s="29">
        <v>5</v>
      </c>
      <c r="I258" s="29"/>
      <c r="J258" s="29"/>
    </row>
    <row r="259" spans="2:10" x14ac:dyDescent="0.2">
      <c r="B259" s="17" t="s">
        <v>492</v>
      </c>
      <c r="C259" s="29">
        <v>4</v>
      </c>
      <c r="D259" s="29">
        <v>2</v>
      </c>
      <c r="E259" s="29">
        <v>2</v>
      </c>
      <c r="G259" s="17" t="s">
        <v>492</v>
      </c>
      <c r="H259" s="29">
        <v>4</v>
      </c>
      <c r="I259" s="29">
        <v>2</v>
      </c>
      <c r="J259" s="29">
        <v>2</v>
      </c>
    </row>
    <row r="260" spans="2:10" x14ac:dyDescent="0.2">
      <c r="B260" s="17" t="s">
        <v>315</v>
      </c>
      <c r="C260" s="29"/>
      <c r="D260" s="29">
        <v>2</v>
      </c>
      <c r="E260" s="29">
        <v>3</v>
      </c>
      <c r="G260" s="17" t="s">
        <v>315</v>
      </c>
      <c r="H260" s="29"/>
      <c r="I260" s="29">
        <v>2</v>
      </c>
      <c r="J260" s="29">
        <v>3</v>
      </c>
    </row>
    <row r="261" spans="2:10" x14ac:dyDescent="0.2">
      <c r="B261" s="17" t="s">
        <v>316</v>
      </c>
      <c r="C261" s="29">
        <v>1</v>
      </c>
      <c r="D261" s="29"/>
      <c r="E261" s="29">
        <v>2</v>
      </c>
      <c r="G261" s="17" t="s">
        <v>316</v>
      </c>
      <c r="H261" s="29">
        <v>1</v>
      </c>
      <c r="I261" s="29"/>
      <c r="J261" s="29">
        <v>2</v>
      </c>
    </row>
    <row r="262" spans="2:10" x14ac:dyDescent="0.2">
      <c r="B262" s="17" t="s">
        <v>317</v>
      </c>
      <c r="C262" s="29">
        <v>6</v>
      </c>
      <c r="D262" s="29"/>
      <c r="E262" s="29">
        <v>1</v>
      </c>
      <c r="G262" s="17" t="s">
        <v>317</v>
      </c>
      <c r="H262" s="29">
        <v>8</v>
      </c>
      <c r="I262" s="29"/>
      <c r="J262" s="29">
        <v>1</v>
      </c>
    </row>
    <row r="263" spans="2:10" x14ac:dyDescent="0.2">
      <c r="B263" s="17" t="s">
        <v>318</v>
      </c>
      <c r="C263" s="29"/>
      <c r="D263" s="29">
        <v>4</v>
      </c>
      <c r="E263" s="29">
        <v>2</v>
      </c>
      <c r="G263" s="17" t="s">
        <v>318</v>
      </c>
      <c r="H263" s="29"/>
      <c r="I263" s="29">
        <v>6</v>
      </c>
      <c r="J263" s="29">
        <v>2</v>
      </c>
    </row>
    <row r="264" spans="2:10" x14ac:dyDescent="0.2">
      <c r="B264" s="17" t="s">
        <v>493</v>
      </c>
      <c r="C264" s="29">
        <v>1</v>
      </c>
      <c r="D264" s="29"/>
      <c r="E264" s="29"/>
      <c r="G264" s="17" t="s">
        <v>493</v>
      </c>
      <c r="H264" s="29">
        <v>1</v>
      </c>
      <c r="I264" s="29"/>
      <c r="J264" s="29"/>
    </row>
    <row r="265" spans="2:10" x14ac:dyDescent="0.2">
      <c r="B265" s="17" t="s">
        <v>494</v>
      </c>
      <c r="C265" s="29">
        <v>2</v>
      </c>
      <c r="D265" s="29"/>
      <c r="E265" s="29"/>
      <c r="G265" s="17" t="s">
        <v>494</v>
      </c>
      <c r="H265" s="29">
        <v>2</v>
      </c>
      <c r="I265" s="29"/>
      <c r="J265" s="29"/>
    </row>
    <row r="266" spans="2:10" x14ac:dyDescent="0.2">
      <c r="B266" s="17" t="s">
        <v>495</v>
      </c>
      <c r="C266" s="29"/>
      <c r="D266" s="29">
        <v>1</v>
      </c>
      <c r="E266" s="29"/>
      <c r="G266" s="17" t="s">
        <v>495</v>
      </c>
      <c r="H266" s="29"/>
      <c r="I266" s="29">
        <v>1</v>
      </c>
      <c r="J266" s="29"/>
    </row>
    <row r="267" spans="2:10" x14ac:dyDescent="0.2">
      <c r="B267" s="17" t="s">
        <v>496</v>
      </c>
      <c r="C267" s="29"/>
      <c r="D267" s="29">
        <v>3</v>
      </c>
      <c r="E267" s="29">
        <v>1</v>
      </c>
      <c r="G267" s="17" t="s">
        <v>496</v>
      </c>
      <c r="H267" s="29"/>
      <c r="I267" s="29">
        <v>3</v>
      </c>
      <c r="J267" s="29">
        <v>1</v>
      </c>
    </row>
    <row r="268" spans="2:10" x14ac:dyDescent="0.2">
      <c r="B268" s="17" t="s">
        <v>497</v>
      </c>
      <c r="C268" s="29">
        <v>2</v>
      </c>
      <c r="D268" s="29"/>
      <c r="E268" s="29">
        <v>3</v>
      </c>
      <c r="G268" s="17" t="s">
        <v>497</v>
      </c>
      <c r="H268" s="29">
        <v>3</v>
      </c>
      <c r="I268" s="29"/>
      <c r="J268" s="29">
        <v>3</v>
      </c>
    </row>
    <row r="269" spans="2:10" x14ac:dyDescent="0.2">
      <c r="B269" s="17" t="s">
        <v>498</v>
      </c>
      <c r="C269" s="29"/>
      <c r="D269" s="29">
        <v>5</v>
      </c>
      <c r="E269" s="29">
        <v>1</v>
      </c>
      <c r="G269" s="17" t="s">
        <v>498</v>
      </c>
      <c r="H269" s="29"/>
      <c r="I269" s="29">
        <v>5</v>
      </c>
      <c r="J269" s="29">
        <v>1</v>
      </c>
    </row>
    <row r="270" spans="2:10" x14ac:dyDescent="0.2">
      <c r="B270" s="17" t="s">
        <v>319</v>
      </c>
      <c r="C270" s="29"/>
      <c r="D270" s="29">
        <v>4</v>
      </c>
      <c r="E270" s="29"/>
      <c r="G270" s="17" t="s">
        <v>319</v>
      </c>
      <c r="H270" s="29"/>
      <c r="I270" s="29">
        <v>4</v>
      </c>
      <c r="J270" s="29"/>
    </row>
    <row r="271" spans="2:10" x14ac:dyDescent="0.2">
      <c r="B271" s="17" t="s">
        <v>320</v>
      </c>
      <c r="C271" s="29"/>
      <c r="D271" s="29"/>
      <c r="E271" s="29">
        <v>1</v>
      </c>
      <c r="G271" s="17" t="s">
        <v>320</v>
      </c>
      <c r="H271" s="29"/>
      <c r="I271" s="29"/>
      <c r="J271" s="29">
        <v>1</v>
      </c>
    </row>
    <row r="272" spans="2:10" x14ac:dyDescent="0.2">
      <c r="B272" s="17" t="s">
        <v>321</v>
      </c>
      <c r="C272" s="29">
        <v>5</v>
      </c>
      <c r="D272" s="29">
        <v>11</v>
      </c>
      <c r="E272" s="29">
        <v>7</v>
      </c>
      <c r="G272" s="17" t="s">
        <v>321</v>
      </c>
      <c r="H272" s="29">
        <v>5</v>
      </c>
      <c r="I272" s="29">
        <v>14</v>
      </c>
      <c r="J272" s="29">
        <v>7</v>
      </c>
    </row>
    <row r="273" spans="2:10" x14ac:dyDescent="0.2">
      <c r="B273" s="17" t="s">
        <v>322</v>
      </c>
      <c r="C273" s="29">
        <v>1</v>
      </c>
      <c r="D273" s="29">
        <v>4</v>
      </c>
      <c r="E273" s="29"/>
      <c r="G273" s="17" t="s">
        <v>322</v>
      </c>
      <c r="H273" s="29">
        <v>2</v>
      </c>
      <c r="I273" s="29">
        <v>6</v>
      </c>
      <c r="J273" s="29"/>
    </row>
    <row r="274" spans="2:10" x14ac:dyDescent="0.2">
      <c r="B274" s="17" t="s">
        <v>499</v>
      </c>
      <c r="C274" s="29"/>
      <c r="D274" s="29">
        <v>3</v>
      </c>
      <c r="E274" s="29">
        <v>4</v>
      </c>
      <c r="G274" s="17" t="s">
        <v>499</v>
      </c>
      <c r="H274" s="29"/>
      <c r="I274" s="29">
        <v>3</v>
      </c>
      <c r="J274" s="29">
        <v>4</v>
      </c>
    </row>
    <row r="275" spans="2:10" x14ac:dyDescent="0.2">
      <c r="B275" s="17" t="s">
        <v>323</v>
      </c>
      <c r="C275" s="29"/>
      <c r="D275" s="29">
        <v>3</v>
      </c>
      <c r="E275" s="29">
        <v>1</v>
      </c>
      <c r="G275" s="17" t="s">
        <v>323</v>
      </c>
      <c r="H275" s="29"/>
      <c r="I275" s="29">
        <v>4</v>
      </c>
      <c r="J275" s="29">
        <v>1</v>
      </c>
    </row>
    <row r="276" spans="2:10" x14ac:dyDescent="0.2">
      <c r="B276" s="17" t="s">
        <v>324</v>
      </c>
      <c r="C276" s="29">
        <v>3</v>
      </c>
      <c r="D276" s="29"/>
      <c r="E276" s="29"/>
      <c r="G276" s="17" t="s">
        <v>324</v>
      </c>
      <c r="H276" s="29">
        <v>3</v>
      </c>
      <c r="I276" s="29"/>
      <c r="J276" s="29"/>
    </row>
    <row r="277" spans="2:10" x14ac:dyDescent="0.2">
      <c r="B277" s="17" t="s">
        <v>500</v>
      </c>
      <c r="C277" s="29">
        <v>3</v>
      </c>
      <c r="D277" s="29"/>
      <c r="E277" s="29">
        <v>1</v>
      </c>
      <c r="G277" s="17" t="s">
        <v>500</v>
      </c>
      <c r="H277" s="29">
        <v>3</v>
      </c>
      <c r="I277" s="29"/>
      <c r="J277" s="29">
        <v>1</v>
      </c>
    </row>
    <row r="278" spans="2:10" x14ac:dyDescent="0.2">
      <c r="B278" s="17" t="s">
        <v>501</v>
      </c>
      <c r="C278" s="29">
        <v>1</v>
      </c>
      <c r="D278" s="29"/>
      <c r="E278" s="29"/>
      <c r="G278" s="17" t="s">
        <v>501</v>
      </c>
      <c r="H278" s="29">
        <v>3</v>
      </c>
      <c r="I278" s="29"/>
      <c r="J278" s="29"/>
    </row>
    <row r="279" spans="2:10" x14ac:dyDescent="0.2">
      <c r="B279" s="17" t="s">
        <v>502</v>
      </c>
      <c r="C279" s="29"/>
      <c r="D279" s="29">
        <v>1</v>
      </c>
      <c r="E279" s="29"/>
      <c r="G279" s="17" t="s">
        <v>502</v>
      </c>
      <c r="H279" s="29"/>
      <c r="I279" s="29">
        <v>4</v>
      </c>
      <c r="J279" s="29"/>
    </row>
    <row r="280" spans="2:10" x14ac:dyDescent="0.2">
      <c r="B280" s="17" t="s">
        <v>503</v>
      </c>
      <c r="C280" s="29">
        <v>1</v>
      </c>
      <c r="D280" s="29">
        <v>2</v>
      </c>
      <c r="E280" s="29"/>
      <c r="G280" s="17" t="s">
        <v>503</v>
      </c>
      <c r="H280" s="29">
        <v>1</v>
      </c>
      <c r="I280" s="29">
        <v>2</v>
      </c>
      <c r="J280" s="29"/>
    </row>
    <row r="281" spans="2:10" x14ac:dyDescent="0.2">
      <c r="B281" s="17" t="s">
        <v>504</v>
      </c>
      <c r="C281" s="29">
        <v>6</v>
      </c>
      <c r="D281" s="29"/>
      <c r="E281" s="29">
        <v>1</v>
      </c>
      <c r="G281" s="17" t="s">
        <v>504</v>
      </c>
      <c r="H281" s="29">
        <v>6</v>
      </c>
      <c r="I281" s="29"/>
      <c r="J281" s="29">
        <v>1</v>
      </c>
    </row>
    <row r="282" spans="2:10" x14ac:dyDescent="0.2">
      <c r="B282" s="17" t="s">
        <v>325</v>
      </c>
      <c r="C282" s="29"/>
      <c r="D282" s="29">
        <v>4</v>
      </c>
      <c r="E282" s="29"/>
      <c r="G282" s="17" t="s">
        <v>325</v>
      </c>
      <c r="H282" s="29"/>
      <c r="I282" s="29">
        <v>6</v>
      </c>
      <c r="J282" s="29"/>
    </row>
    <row r="283" spans="2:10" x14ac:dyDescent="0.2">
      <c r="B283" s="17" t="s">
        <v>505</v>
      </c>
      <c r="C283" s="29">
        <v>1</v>
      </c>
      <c r="D283" s="29">
        <v>1</v>
      </c>
      <c r="E283" s="29">
        <v>1</v>
      </c>
      <c r="G283" s="17" t="s">
        <v>505</v>
      </c>
      <c r="H283" s="29">
        <v>1</v>
      </c>
      <c r="I283" s="29">
        <v>1</v>
      </c>
      <c r="J283" s="29">
        <v>1</v>
      </c>
    </row>
    <row r="284" spans="2:10" x14ac:dyDescent="0.2">
      <c r="B284" s="17" t="s">
        <v>506</v>
      </c>
      <c r="C284" s="29">
        <v>1</v>
      </c>
      <c r="D284" s="29"/>
      <c r="E284" s="29"/>
      <c r="G284" s="17" t="s">
        <v>506</v>
      </c>
      <c r="H284" s="29">
        <v>1</v>
      </c>
      <c r="I284" s="29"/>
      <c r="J284" s="29"/>
    </row>
    <row r="285" spans="2:10" x14ac:dyDescent="0.2">
      <c r="B285" s="17" t="s">
        <v>507</v>
      </c>
      <c r="C285" s="29">
        <v>2</v>
      </c>
      <c r="D285" s="29"/>
      <c r="E285" s="29"/>
      <c r="G285" s="17" t="s">
        <v>507</v>
      </c>
      <c r="H285" s="29">
        <v>4</v>
      </c>
      <c r="I285" s="29"/>
      <c r="J285" s="29"/>
    </row>
    <row r="286" spans="2:10" x14ac:dyDescent="0.2">
      <c r="B286" s="17" t="s">
        <v>508</v>
      </c>
      <c r="C286" s="29">
        <v>1</v>
      </c>
      <c r="D286" s="29"/>
      <c r="E286" s="29"/>
      <c r="G286" s="17" t="s">
        <v>508</v>
      </c>
      <c r="H286" s="29">
        <v>1</v>
      </c>
      <c r="I286" s="29"/>
      <c r="J286" s="29"/>
    </row>
    <row r="287" spans="2:10" x14ac:dyDescent="0.2">
      <c r="B287" s="17" t="s">
        <v>326</v>
      </c>
      <c r="C287" s="29">
        <v>7</v>
      </c>
      <c r="D287" s="29"/>
      <c r="E287" s="29">
        <v>5</v>
      </c>
      <c r="G287" s="17" t="s">
        <v>326</v>
      </c>
      <c r="H287" s="29">
        <v>7</v>
      </c>
      <c r="I287" s="29"/>
      <c r="J287" s="29">
        <v>5</v>
      </c>
    </row>
    <row r="288" spans="2:10" x14ac:dyDescent="0.2">
      <c r="B288" s="17" t="s">
        <v>327</v>
      </c>
      <c r="C288" s="29">
        <v>6</v>
      </c>
      <c r="D288" s="29">
        <v>4</v>
      </c>
      <c r="E288" s="29">
        <v>10</v>
      </c>
      <c r="G288" s="17" t="s">
        <v>327</v>
      </c>
      <c r="H288" s="29">
        <v>6</v>
      </c>
      <c r="I288" s="29">
        <v>4</v>
      </c>
      <c r="J288" s="29">
        <v>11</v>
      </c>
    </row>
    <row r="289" spans="2:10" x14ac:dyDescent="0.2">
      <c r="B289" s="17" t="s">
        <v>328</v>
      </c>
      <c r="C289" s="29"/>
      <c r="D289" s="29">
        <v>4</v>
      </c>
      <c r="E289" s="29"/>
      <c r="G289" s="17" t="s">
        <v>328</v>
      </c>
      <c r="H289" s="29"/>
      <c r="I289" s="29">
        <v>5</v>
      </c>
      <c r="J289" s="29"/>
    </row>
    <row r="290" spans="2:10" x14ac:dyDescent="0.2">
      <c r="B290" s="17" t="s">
        <v>509</v>
      </c>
      <c r="C290" s="29"/>
      <c r="D290" s="29">
        <v>2</v>
      </c>
      <c r="E290" s="29">
        <v>1</v>
      </c>
      <c r="G290" s="17" t="s">
        <v>509</v>
      </c>
      <c r="H290" s="29"/>
      <c r="I290" s="29">
        <v>2</v>
      </c>
      <c r="J290" s="29">
        <v>1</v>
      </c>
    </row>
    <row r="291" spans="2:10" x14ac:dyDescent="0.2">
      <c r="B291" s="17" t="s">
        <v>510</v>
      </c>
      <c r="C291" s="29"/>
      <c r="D291" s="29"/>
      <c r="E291" s="29">
        <v>1</v>
      </c>
      <c r="G291" s="17" t="s">
        <v>510</v>
      </c>
      <c r="H291" s="29"/>
      <c r="I291" s="29"/>
      <c r="J291" s="29">
        <v>1</v>
      </c>
    </row>
    <row r="292" spans="2:10" x14ac:dyDescent="0.2">
      <c r="B292" s="17" t="s">
        <v>511</v>
      </c>
      <c r="C292" s="29"/>
      <c r="D292" s="29"/>
      <c r="E292" s="29">
        <v>1</v>
      </c>
      <c r="G292" s="17" t="s">
        <v>511</v>
      </c>
      <c r="H292" s="29"/>
      <c r="I292" s="29"/>
      <c r="J292" s="29">
        <v>1</v>
      </c>
    </row>
    <row r="293" spans="2:10" x14ac:dyDescent="0.2">
      <c r="B293" s="17" t="s">
        <v>512</v>
      </c>
      <c r="C293" s="29">
        <v>1</v>
      </c>
      <c r="D293" s="29"/>
      <c r="E293" s="29"/>
      <c r="G293" s="17" t="s">
        <v>512</v>
      </c>
      <c r="H293" s="29">
        <v>1</v>
      </c>
      <c r="I293" s="29"/>
      <c r="J293" s="29"/>
    </row>
    <row r="294" spans="2:10" x14ac:dyDescent="0.2">
      <c r="B294" s="17" t="s">
        <v>513</v>
      </c>
      <c r="C294" s="29">
        <v>2</v>
      </c>
      <c r="D294" s="29"/>
      <c r="E294" s="29"/>
      <c r="G294" s="17" t="s">
        <v>513</v>
      </c>
      <c r="H294" s="29">
        <v>2</v>
      </c>
      <c r="I294" s="29"/>
      <c r="J294" s="29"/>
    </row>
    <row r="295" spans="2:10" x14ac:dyDescent="0.2">
      <c r="B295" s="17" t="s">
        <v>514</v>
      </c>
      <c r="C295" s="29"/>
      <c r="D295" s="29"/>
      <c r="E295" s="29">
        <v>1</v>
      </c>
      <c r="G295" s="17" t="s">
        <v>514</v>
      </c>
      <c r="H295" s="29"/>
      <c r="I295" s="29"/>
      <c r="J295" s="29">
        <v>1</v>
      </c>
    </row>
    <row r="296" spans="2:10" x14ac:dyDescent="0.2">
      <c r="B296" s="17" t="s">
        <v>515</v>
      </c>
      <c r="C296" s="29"/>
      <c r="D296" s="29"/>
      <c r="E296" s="29">
        <v>1</v>
      </c>
      <c r="G296" s="17" t="s">
        <v>515</v>
      </c>
      <c r="H296" s="29"/>
      <c r="I296" s="29"/>
      <c r="J296" s="29">
        <v>1</v>
      </c>
    </row>
    <row r="297" spans="2:10" x14ac:dyDescent="0.2">
      <c r="B297" s="17" t="s">
        <v>516</v>
      </c>
      <c r="C297" s="29">
        <v>1</v>
      </c>
      <c r="D297" s="29"/>
      <c r="E297" s="29"/>
      <c r="G297" s="17" t="s">
        <v>516</v>
      </c>
      <c r="H297" s="29">
        <v>1</v>
      </c>
      <c r="I297" s="29"/>
      <c r="J297" s="29"/>
    </row>
    <row r="298" spans="2:10" x14ac:dyDescent="0.2">
      <c r="B298" s="17" t="s">
        <v>329</v>
      </c>
      <c r="C298" s="29">
        <v>3</v>
      </c>
      <c r="D298" s="29"/>
      <c r="E298" s="29">
        <v>1</v>
      </c>
      <c r="G298" s="17" t="s">
        <v>329</v>
      </c>
      <c r="H298" s="29">
        <v>3</v>
      </c>
      <c r="I298" s="29"/>
      <c r="J298" s="29">
        <v>1</v>
      </c>
    </row>
    <row r="299" spans="2:10" x14ac:dyDescent="0.2">
      <c r="B299" s="17" t="s">
        <v>330</v>
      </c>
      <c r="C299" s="29">
        <v>1</v>
      </c>
      <c r="D299" s="29">
        <v>10</v>
      </c>
      <c r="E299" s="29">
        <v>2</v>
      </c>
      <c r="G299" s="17" t="s">
        <v>330</v>
      </c>
      <c r="H299" s="29">
        <v>1</v>
      </c>
      <c r="I299" s="29">
        <v>13</v>
      </c>
      <c r="J299" s="29">
        <v>2</v>
      </c>
    </row>
    <row r="300" spans="2:10" x14ac:dyDescent="0.2">
      <c r="B300" s="17" t="s">
        <v>517</v>
      </c>
      <c r="C300" s="29">
        <v>2</v>
      </c>
      <c r="D300" s="29">
        <v>1</v>
      </c>
      <c r="E300" s="29">
        <v>1</v>
      </c>
      <c r="G300" s="17" t="s">
        <v>517</v>
      </c>
      <c r="H300" s="29">
        <v>2</v>
      </c>
      <c r="I300" s="29">
        <v>1</v>
      </c>
      <c r="J300" s="29">
        <v>1</v>
      </c>
    </row>
    <row r="301" spans="2:10" x14ac:dyDescent="0.2">
      <c r="B301" s="17" t="s">
        <v>331</v>
      </c>
      <c r="C301" s="29">
        <v>2</v>
      </c>
      <c r="D301" s="29"/>
      <c r="E301" s="29">
        <v>1</v>
      </c>
      <c r="G301" s="17" t="s">
        <v>331</v>
      </c>
      <c r="H301" s="29">
        <v>2</v>
      </c>
      <c r="I301" s="29"/>
      <c r="J301" s="29">
        <v>1</v>
      </c>
    </row>
    <row r="302" spans="2:10" x14ac:dyDescent="0.2">
      <c r="B302" s="17" t="s">
        <v>332</v>
      </c>
      <c r="C302" s="29">
        <v>2</v>
      </c>
      <c r="D302" s="29"/>
      <c r="E302" s="29">
        <v>1</v>
      </c>
      <c r="G302" s="17" t="s">
        <v>332</v>
      </c>
      <c r="H302" s="29">
        <v>2</v>
      </c>
      <c r="I302" s="29"/>
      <c r="J302" s="29">
        <v>1</v>
      </c>
    </row>
    <row r="303" spans="2:10" x14ac:dyDescent="0.2">
      <c r="B303" s="17" t="s">
        <v>333</v>
      </c>
      <c r="C303" s="29"/>
      <c r="D303" s="29">
        <v>1</v>
      </c>
      <c r="E303" s="29"/>
      <c r="G303" s="17" t="s">
        <v>333</v>
      </c>
      <c r="H303" s="29"/>
      <c r="I303" s="29">
        <v>2</v>
      </c>
      <c r="J303" s="29"/>
    </row>
    <row r="304" spans="2:10" x14ac:dyDescent="0.2">
      <c r="B304" s="17" t="s">
        <v>518</v>
      </c>
      <c r="C304" s="29">
        <v>10</v>
      </c>
      <c r="D304" s="29"/>
      <c r="E304" s="29">
        <v>1</v>
      </c>
      <c r="G304" s="17" t="s">
        <v>518</v>
      </c>
      <c r="H304" s="29">
        <v>10</v>
      </c>
      <c r="I304" s="29"/>
      <c r="J304" s="29">
        <v>2</v>
      </c>
    </row>
    <row r="305" spans="2:10" x14ac:dyDescent="0.2">
      <c r="B305" s="17" t="s">
        <v>519</v>
      </c>
      <c r="C305" s="29">
        <v>1</v>
      </c>
      <c r="D305" s="29"/>
      <c r="E305" s="29"/>
      <c r="G305" s="17" t="s">
        <v>519</v>
      </c>
      <c r="H305" s="29">
        <v>1</v>
      </c>
      <c r="I305" s="29"/>
      <c r="J305" s="29"/>
    </row>
    <row r="306" spans="2:10" x14ac:dyDescent="0.2">
      <c r="B306" s="17" t="s">
        <v>334</v>
      </c>
      <c r="C306" s="29">
        <v>3</v>
      </c>
      <c r="D306" s="29">
        <v>1</v>
      </c>
      <c r="E306" s="29">
        <v>1</v>
      </c>
      <c r="G306" s="17" t="s">
        <v>334</v>
      </c>
      <c r="H306" s="29">
        <v>3</v>
      </c>
      <c r="I306" s="29">
        <v>1</v>
      </c>
      <c r="J306" s="29">
        <v>1</v>
      </c>
    </row>
    <row r="307" spans="2:10" x14ac:dyDescent="0.2">
      <c r="B307" s="17" t="s">
        <v>335</v>
      </c>
      <c r="C307" s="29">
        <v>1</v>
      </c>
      <c r="D307" s="29">
        <v>2</v>
      </c>
      <c r="E307" s="29"/>
      <c r="G307" s="17" t="s">
        <v>335</v>
      </c>
      <c r="H307" s="29">
        <v>1</v>
      </c>
      <c r="I307" s="29">
        <v>2</v>
      </c>
      <c r="J307" s="29"/>
    </row>
    <row r="308" spans="2:10" x14ac:dyDescent="0.2">
      <c r="B308" s="17" t="s">
        <v>336</v>
      </c>
      <c r="C308" s="29">
        <v>3</v>
      </c>
      <c r="D308" s="29"/>
      <c r="E308" s="29">
        <v>5</v>
      </c>
      <c r="G308" s="17" t="s">
        <v>336</v>
      </c>
      <c r="H308" s="29">
        <v>3</v>
      </c>
      <c r="I308" s="29"/>
      <c r="J308" s="29">
        <v>5</v>
      </c>
    </row>
    <row r="309" spans="2:10" x14ac:dyDescent="0.2">
      <c r="B309" s="17" t="s">
        <v>337</v>
      </c>
      <c r="C309" s="29"/>
      <c r="D309" s="29">
        <v>2</v>
      </c>
      <c r="E309" s="29"/>
      <c r="G309" s="17" t="s">
        <v>337</v>
      </c>
      <c r="H309" s="29"/>
      <c r="I309" s="29">
        <v>2</v>
      </c>
      <c r="J309" s="29"/>
    </row>
    <row r="310" spans="2:10" x14ac:dyDescent="0.2">
      <c r="B310" s="17" t="s">
        <v>520</v>
      </c>
      <c r="C310" s="29"/>
      <c r="D310" s="29"/>
      <c r="E310" s="29">
        <v>1</v>
      </c>
      <c r="G310" s="17" t="s">
        <v>520</v>
      </c>
      <c r="H310" s="29"/>
      <c r="I310" s="29"/>
      <c r="J310" s="29">
        <v>1</v>
      </c>
    </row>
    <row r="311" spans="2:10" x14ac:dyDescent="0.2">
      <c r="B311" s="17" t="s">
        <v>338</v>
      </c>
      <c r="C311" s="29">
        <v>5</v>
      </c>
      <c r="D311" s="29">
        <v>4</v>
      </c>
      <c r="E311" s="29">
        <v>4</v>
      </c>
      <c r="G311" s="17" t="s">
        <v>338</v>
      </c>
      <c r="H311" s="29">
        <v>6</v>
      </c>
      <c r="I311" s="29">
        <v>4</v>
      </c>
      <c r="J311" s="29">
        <v>4</v>
      </c>
    </row>
    <row r="312" spans="2:10" x14ac:dyDescent="0.2">
      <c r="B312" s="17" t="s">
        <v>521</v>
      </c>
      <c r="C312" s="29">
        <v>1</v>
      </c>
      <c r="D312" s="29"/>
      <c r="E312" s="29">
        <v>3</v>
      </c>
      <c r="G312" s="17" t="s">
        <v>521</v>
      </c>
      <c r="H312" s="29">
        <v>1</v>
      </c>
      <c r="I312" s="29"/>
      <c r="J312" s="29">
        <v>3</v>
      </c>
    </row>
    <row r="313" spans="2:10" x14ac:dyDescent="0.2">
      <c r="B313" s="17" t="s">
        <v>522</v>
      </c>
      <c r="C313" s="29"/>
      <c r="D313" s="29">
        <v>2</v>
      </c>
      <c r="E313" s="29">
        <v>1</v>
      </c>
      <c r="G313" s="17" t="s">
        <v>522</v>
      </c>
      <c r="H313" s="29"/>
      <c r="I313" s="29">
        <v>2</v>
      </c>
      <c r="J313" s="29">
        <v>1</v>
      </c>
    </row>
    <row r="314" spans="2:10" x14ac:dyDescent="0.2">
      <c r="B314" s="17" t="s">
        <v>339</v>
      </c>
      <c r="C314" s="29"/>
      <c r="D314" s="29">
        <v>4</v>
      </c>
      <c r="E314" s="29"/>
      <c r="G314" s="17" t="s">
        <v>339</v>
      </c>
      <c r="H314" s="29"/>
      <c r="I314" s="29">
        <v>5</v>
      </c>
      <c r="J314" s="29"/>
    </row>
    <row r="315" spans="2:10" x14ac:dyDescent="0.2">
      <c r="B315" s="17" t="s">
        <v>340</v>
      </c>
      <c r="C315" s="29">
        <v>2</v>
      </c>
      <c r="D315" s="29"/>
      <c r="E315" s="29">
        <v>1</v>
      </c>
      <c r="G315" s="17" t="s">
        <v>340</v>
      </c>
      <c r="H315" s="29">
        <v>2</v>
      </c>
      <c r="I315" s="29"/>
      <c r="J315" s="29">
        <v>1</v>
      </c>
    </row>
    <row r="316" spans="2:10" x14ac:dyDescent="0.2">
      <c r="B316" s="17" t="s">
        <v>523</v>
      </c>
      <c r="C316" s="29">
        <v>3</v>
      </c>
      <c r="D316" s="29">
        <v>2</v>
      </c>
      <c r="E316" s="29">
        <v>3</v>
      </c>
      <c r="G316" s="17" t="s">
        <v>523</v>
      </c>
      <c r="H316" s="29">
        <v>3</v>
      </c>
      <c r="I316" s="29">
        <v>2</v>
      </c>
      <c r="J316" s="29">
        <v>3</v>
      </c>
    </row>
    <row r="317" spans="2:10" x14ac:dyDescent="0.2">
      <c r="B317" s="17" t="s">
        <v>524</v>
      </c>
      <c r="C317" s="29"/>
      <c r="D317" s="29"/>
      <c r="E317" s="29">
        <v>1</v>
      </c>
      <c r="G317" s="17" t="s">
        <v>524</v>
      </c>
      <c r="H317" s="29"/>
      <c r="I317" s="29"/>
      <c r="J317" s="29">
        <v>1</v>
      </c>
    </row>
    <row r="318" spans="2:10" x14ac:dyDescent="0.2">
      <c r="B318" s="17" t="s">
        <v>525</v>
      </c>
      <c r="C318" s="29">
        <v>3</v>
      </c>
      <c r="D318" s="29"/>
      <c r="E318" s="29"/>
      <c r="G318" s="17" t="s">
        <v>525</v>
      </c>
      <c r="H318" s="29">
        <v>3</v>
      </c>
      <c r="I318" s="29"/>
      <c r="J318" s="29"/>
    </row>
    <row r="319" spans="2:10" x14ac:dyDescent="0.2">
      <c r="B319" s="17" t="s">
        <v>341</v>
      </c>
      <c r="C319" s="29">
        <v>2</v>
      </c>
      <c r="D319" s="29">
        <v>2</v>
      </c>
      <c r="E319" s="29">
        <v>2</v>
      </c>
      <c r="G319" s="17" t="s">
        <v>341</v>
      </c>
      <c r="H319" s="29">
        <v>2</v>
      </c>
      <c r="I319" s="29">
        <v>4</v>
      </c>
      <c r="J319" s="29">
        <v>2</v>
      </c>
    </row>
    <row r="320" spans="2:10" x14ac:dyDescent="0.2">
      <c r="B320" s="17" t="s">
        <v>526</v>
      </c>
      <c r="C320" s="29">
        <v>1</v>
      </c>
      <c r="D320" s="29"/>
      <c r="E320" s="29"/>
      <c r="G320" s="17" t="s">
        <v>526</v>
      </c>
      <c r="H320" s="29">
        <v>1</v>
      </c>
      <c r="I320" s="29"/>
      <c r="J320" s="29"/>
    </row>
    <row r="321" spans="2:10" x14ac:dyDescent="0.2">
      <c r="B321" s="17" t="s">
        <v>342</v>
      </c>
      <c r="C321" s="29"/>
      <c r="D321" s="29">
        <v>5</v>
      </c>
      <c r="E321" s="29">
        <v>1</v>
      </c>
      <c r="G321" s="17" t="s">
        <v>342</v>
      </c>
      <c r="H321" s="29"/>
      <c r="I321" s="29">
        <v>5</v>
      </c>
      <c r="J321" s="29">
        <v>1</v>
      </c>
    </row>
    <row r="322" spans="2:10" x14ac:dyDescent="0.2">
      <c r="B322" s="17" t="s">
        <v>527</v>
      </c>
      <c r="C322" s="29">
        <v>1</v>
      </c>
      <c r="D322" s="29"/>
      <c r="E322" s="29">
        <v>1</v>
      </c>
      <c r="G322" s="17" t="s">
        <v>527</v>
      </c>
      <c r="H322" s="29">
        <v>2</v>
      </c>
      <c r="I322" s="29"/>
      <c r="J322" s="29">
        <v>1</v>
      </c>
    </row>
    <row r="323" spans="2:10" x14ac:dyDescent="0.2">
      <c r="B323" s="17" t="s">
        <v>528</v>
      </c>
      <c r="C323" s="29"/>
      <c r="D323" s="29"/>
      <c r="E323" s="29">
        <v>1</v>
      </c>
      <c r="G323" s="17" t="s">
        <v>528</v>
      </c>
      <c r="H323" s="29"/>
      <c r="I323" s="29"/>
      <c r="J323" s="29">
        <v>1</v>
      </c>
    </row>
    <row r="324" spans="2:10" x14ac:dyDescent="0.2">
      <c r="B324" s="17" t="s">
        <v>529</v>
      </c>
      <c r="C324" s="29">
        <v>1</v>
      </c>
      <c r="D324" s="29">
        <v>1</v>
      </c>
      <c r="E324" s="29">
        <v>2</v>
      </c>
      <c r="G324" s="17" t="s">
        <v>529</v>
      </c>
      <c r="H324" s="29">
        <v>1</v>
      </c>
      <c r="I324" s="29">
        <v>1</v>
      </c>
      <c r="J324" s="29">
        <v>2</v>
      </c>
    </row>
    <row r="325" spans="2:10" x14ac:dyDescent="0.2">
      <c r="B325" s="17" t="s">
        <v>343</v>
      </c>
      <c r="C325" s="29">
        <v>3</v>
      </c>
      <c r="D325" s="29"/>
      <c r="E325" s="29"/>
      <c r="G325" s="17" t="s">
        <v>343</v>
      </c>
      <c r="H325" s="29">
        <v>3</v>
      </c>
      <c r="I325" s="29"/>
      <c r="J325" s="29"/>
    </row>
    <row r="326" spans="2:10" x14ac:dyDescent="0.2">
      <c r="B326" s="17" t="s">
        <v>530</v>
      </c>
      <c r="C326" s="29"/>
      <c r="D326" s="29">
        <v>1</v>
      </c>
      <c r="E326" s="29"/>
      <c r="G326" s="17" t="s">
        <v>530</v>
      </c>
      <c r="H326" s="29"/>
      <c r="I326" s="29">
        <v>1</v>
      </c>
      <c r="J326" s="29"/>
    </row>
    <row r="327" spans="2:10" x14ac:dyDescent="0.2">
      <c r="B327" s="17" t="s">
        <v>344</v>
      </c>
      <c r="C327" s="29"/>
      <c r="D327" s="29">
        <v>1</v>
      </c>
      <c r="E327" s="29">
        <v>5</v>
      </c>
      <c r="G327" s="17" t="s">
        <v>344</v>
      </c>
      <c r="H327" s="29"/>
      <c r="I327" s="29">
        <v>1</v>
      </c>
      <c r="J327" s="29">
        <v>5</v>
      </c>
    </row>
    <row r="328" spans="2:10" x14ac:dyDescent="0.2">
      <c r="B328" s="17" t="s">
        <v>345</v>
      </c>
      <c r="C328" s="29"/>
      <c r="D328" s="29">
        <v>12</v>
      </c>
      <c r="E328" s="29">
        <v>1</v>
      </c>
      <c r="G328" s="17" t="s">
        <v>345</v>
      </c>
      <c r="H328" s="29"/>
      <c r="I328" s="29">
        <v>13</v>
      </c>
      <c r="J328" s="29">
        <v>1</v>
      </c>
    </row>
    <row r="329" spans="2:10" x14ac:dyDescent="0.2">
      <c r="B329" s="17" t="s">
        <v>346</v>
      </c>
      <c r="C329" s="29">
        <v>7</v>
      </c>
      <c r="D329" s="29"/>
      <c r="E329" s="29">
        <v>4</v>
      </c>
      <c r="G329" s="17" t="s">
        <v>346</v>
      </c>
      <c r="H329" s="29">
        <v>8</v>
      </c>
      <c r="I329" s="29"/>
      <c r="J329" s="29">
        <v>5</v>
      </c>
    </row>
    <row r="330" spans="2:10" x14ac:dyDescent="0.2">
      <c r="B330" s="17" t="s">
        <v>531</v>
      </c>
      <c r="C330" s="29">
        <v>1</v>
      </c>
      <c r="D330" s="29"/>
      <c r="E330" s="29"/>
      <c r="G330" s="17" t="s">
        <v>531</v>
      </c>
      <c r="H330" s="29">
        <v>1</v>
      </c>
      <c r="I330" s="29"/>
      <c r="J330" s="29"/>
    </row>
    <row r="331" spans="2:10" x14ac:dyDescent="0.2">
      <c r="B331" s="17" t="s">
        <v>347</v>
      </c>
      <c r="C331" s="29">
        <v>1</v>
      </c>
      <c r="D331" s="29"/>
      <c r="E331" s="29"/>
      <c r="G331" s="17" t="s">
        <v>347</v>
      </c>
      <c r="H331" s="29">
        <v>1</v>
      </c>
      <c r="I331" s="29"/>
      <c r="J331" s="29"/>
    </row>
    <row r="332" spans="2:10" x14ac:dyDescent="0.2">
      <c r="B332" s="17" t="s">
        <v>348</v>
      </c>
      <c r="C332" s="29">
        <v>10</v>
      </c>
      <c r="D332" s="29"/>
      <c r="E332" s="29">
        <v>3</v>
      </c>
      <c r="G332" s="17" t="s">
        <v>348</v>
      </c>
      <c r="H332" s="29">
        <v>10</v>
      </c>
      <c r="I332" s="29"/>
      <c r="J332" s="29">
        <v>3</v>
      </c>
    </row>
    <row r="333" spans="2:10" x14ac:dyDescent="0.2">
      <c r="B333" s="17" t="s">
        <v>349</v>
      </c>
      <c r="C333" s="29">
        <v>4</v>
      </c>
      <c r="D333" s="29"/>
      <c r="E333" s="29">
        <v>2</v>
      </c>
      <c r="G333" s="17" t="s">
        <v>349</v>
      </c>
      <c r="H333" s="29">
        <v>4</v>
      </c>
      <c r="I333" s="29"/>
      <c r="J333" s="29">
        <v>2</v>
      </c>
    </row>
    <row r="334" spans="2:10" x14ac:dyDescent="0.2">
      <c r="B334" s="17" t="s">
        <v>350</v>
      </c>
      <c r="C334" s="29"/>
      <c r="D334" s="29">
        <v>5</v>
      </c>
      <c r="E334" s="29">
        <v>1</v>
      </c>
      <c r="G334" s="17" t="s">
        <v>350</v>
      </c>
      <c r="H334" s="29"/>
      <c r="I334" s="29">
        <v>5</v>
      </c>
      <c r="J334" s="29">
        <v>1</v>
      </c>
    </row>
    <row r="335" spans="2:10" x14ac:dyDescent="0.2">
      <c r="B335" s="17" t="s">
        <v>532</v>
      </c>
      <c r="C335" s="29">
        <v>1</v>
      </c>
      <c r="D335" s="29"/>
      <c r="E335" s="29"/>
      <c r="G335" s="17" t="s">
        <v>532</v>
      </c>
      <c r="H335" s="29">
        <v>2</v>
      </c>
      <c r="I335" s="29"/>
      <c r="J335" s="29"/>
    </row>
    <row r="336" spans="2:10" x14ac:dyDescent="0.2">
      <c r="B336" s="17" t="s">
        <v>351</v>
      </c>
      <c r="C336" s="29">
        <v>19</v>
      </c>
      <c r="D336" s="29"/>
      <c r="E336" s="29">
        <v>10</v>
      </c>
      <c r="G336" s="17" t="s">
        <v>351</v>
      </c>
      <c r="H336" s="29">
        <v>22</v>
      </c>
      <c r="I336" s="29"/>
      <c r="J336" s="29">
        <v>10</v>
      </c>
    </row>
    <row r="337" spans="2:10" x14ac:dyDescent="0.2">
      <c r="B337" s="17" t="s">
        <v>533</v>
      </c>
      <c r="C337" s="29">
        <v>1</v>
      </c>
      <c r="D337" s="29"/>
      <c r="E337" s="29"/>
      <c r="G337" s="17" t="s">
        <v>533</v>
      </c>
      <c r="H337" s="29">
        <v>1</v>
      </c>
      <c r="I337" s="29"/>
      <c r="J337" s="29"/>
    </row>
    <row r="338" spans="2:10" x14ac:dyDescent="0.2">
      <c r="B338" s="17" t="s">
        <v>534</v>
      </c>
      <c r="C338" s="29"/>
      <c r="D338" s="29"/>
      <c r="E338" s="29">
        <v>1</v>
      </c>
      <c r="G338" s="17" t="s">
        <v>534</v>
      </c>
      <c r="H338" s="29"/>
      <c r="I338" s="29"/>
      <c r="J338" s="29">
        <v>1</v>
      </c>
    </row>
    <row r="339" spans="2:10" x14ac:dyDescent="0.2">
      <c r="B339" s="17" t="s">
        <v>535</v>
      </c>
      <c r="C339" s="29">
        <v>4</v>
      </c>
      <c r="D339" s="29"/>
      <c r="E339" s="29"/>
      <c r="G339" s="17" t="s">
        <v>535</v>
      </c>
      <c r="H339" s="29">
        <v>4</v>
      </c>
      <c r="I339" s="29"/>
      <c r="J339" s="29"/>
    </row>
    <row r="340" spans="2:10" x14ac:dyDescent="0.2">
      <c r="B340" s="17" t="s">
        <v>536</v>
      </c>
      <c r="C340" s="29"/>
      <c r="D340" s="29">
        <v>3</v>
      </c>
      <c r="E340" s="29"/>
      <c r="G340" s="17" t="s">
        <v>536</v>
      </c>
      <c r="H340" s="29"/>
      <c r="I340" s="29">
        <v>4</v>
      </c>
      <c r="J340" s="29"/>
    </row>
    <row r="341" spans="2:10" x14ac:dyDescent="0.2">
      <c r="B341" s="17" t="s">
        <v>352</v>
      </c>
      <c r="C341" s="29">
        <v>1</v>
      </c>
      <c r="D341" s="29"/>
      <c r="E341" s="29"/>
      <c r="G341" s="17" t="s">
        <v>352</v>
      </c>
      <c r="H341" s="29">
        <v>1</v>
      </c>
      <c r="I341" s="29"/>
      <c r="J341" s="29"/>
    </row>
    <row r="342" spans="2:10" x14ac:dyDescent="0.2">
      <c r="B342" s="17" t="s">
        <v>537</v>
      </c>
      <c r="C342" s="29">
        <v>1</v>
      </c>
      <c r="D342" s="29"/>
      <c r="E342" s="29"/>
      <c r="G342" s="17" t="s">
        <v>537</v>
      </c>
      <c r="H342" s="29">
        <v>1</v>
      </c>
      <c r="I342" s="29"/>
      <c r="J342" s="29"/>
    </row>
    <row r="343" spans="2:10" x14ac:dyDescent="0.2">
      <c r="B343" s="17" t="s">
        <v>353</v>
      </c>
      <c r="C343" s="29"/>
      <c r="D343" s="29">
        <v>1</v>
      </c>
      <c r="E343" s="29">
        <v>1</v>
      </c>
      <c r="G343" s="17" t="s">
        <v>353</v>
      </c>
      <c r="H343" s="29"/>
      <c r="I343" s="29">
        <v>1</v>
      </c>
      <c r="J343" s="29">
        <v>2</v>
      </c>
    </row>
    <row r="344" spans="2:10" x14ac:dyDescent="0.2">
      <c r="B344" s="17" t="s">
        <v>538</v>
      </c>
      <c r="C344" s="29">
        <v>1</v>
      </c>
      <c r="D344" s="29"/>
      <c r="E344" s="29"/>
      <c r="G344" s="17" t="s">
        <v>538</v>
      </c>
      <c r="H344" s="29">
        <v>1</v>
      </c>
      <c r="I344" s="29"/>
      <c r="J344" s="29"/>
    </row>
    <row r="345" spans="2:10" x14ac:dyDescent="0.2">
      <c r="B345" s="17" t="s">
        <v>354</v>
      </c>
      <c r="C345" s="29">
        <v>2</v>
      </c>
      <c r="D345" s="29"/>
      <c r="E345" s="29"/>
      <c r="G345" s="17" t="s">
        <v>354</v>
      </c>
      <c r="H345" s="29">
        <v>2</v>
      </c>
      <c r="I345" s="29"/>
      <c r="J345" s="29"/>
    </row>
    <row r="346" spans="2:10" x14ac:dyDescent="0.2">
      <c r="B346" s="21" t="s">
        <v>126</v>
      </c>
      <c r="C346" s="94">
        <f>SUM(C8:C345)</f>
        <v>529</v>
      </c>
      <c r="D346" s="94">
        <f t="shared" ref="D346:E346" si="0">SUM(D8:D345)</f>
        <v>404</v>
      </c>
      <c r="E346" s="94">
        <f t="shared" si="0"/>
        <v>589</v>
      </c>
      <c r="G346" s="21" t="s">
        <v>126</v>
      </c>
      <c r="H346" s="94">
        <f>SUM(H8:H345)</f>
        <v>605</v>
      </c>
      <c r="I346" s="94">
        <f t="shared" ref="I346:J346" si="1">SUM(I8:I345)</f>
        <v>471</v>
      </c>
      <c r="J346" s="94">
        <f t="shared" si="1"/>
        <v>607</v>
      </c>
    </row>
  </sheetData>
  <pageMargins left="0.51181102362204722" right="0.51181102362204722" top="0.78740157480314965" bottom="0.78740157480314965" header="0.31496062992125984" footer="0.31496062992125984"/>
  <pageSetup paperSize="9" scale="66" fitToHeight="0" orientation="portrait" r:id="rId1"/>
  <headerFooter>
    <oddHeader>&amp;L&amp;G</oddHeader>
    <oddFooter xml:space="preserve">&amp;C&amp;9Fonte: Assessoria Técnica - DETRAN/RS 
Dados: CSI - Sistema de Consultas Integradas - SSP/RS 
</oddFooter>
  </headerFooter>
  <drawing r:id="rId2"/>
  <legacyDrawingHF r:id="rId3"/>
  <tableParts count="2">
    <tablePart r:id="rId4"/>
    <tablePart r:id="rId5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2"/>
  <dimension ref="B9:R82"/>
  <sheetViews>
    <sheetView showGridLines="0" showRowColHeaders="0" zoomScaleNormal="100" zoomScaleSheetLayoutView="100" workbookViewId="0"/>
  </sheetViews>
  <sheetFormatPr baseColWidth="10" defaultColWidth="8.83203125" defaultRowHeight="15" x14ac:dyDescent="0.2"/>
  <cols>
    <col min="1" max="1" width="2.83203125" customWidth="1"/>
  </cols>
  <sheetData>
    <row r="9" ht="7.5" customHeight="1" x14ac:dyDescent="0.2"/>
    <row r="15" ht="7.5" customHeight="1" x14ac:dyDescent="0.2"/>
    <row r="22" spans="2:18" ht="7.5" customHeight="1" x14ac:dyDescent="0.2"/>
    <row r="29" spans="2:18" ht="16" thickBot="1" x14ac:dyDescent="0.25"/>
    <row r="30" spans="2:18" x14ac:dyDescent="0.2">
      <c r="B30" s="99" t="s">
        <v>0</v>
      </c>
      <c r="C30" s="100"/>
      <c r="D30" s="100"/>
      <c r="E30" s="100"/>
      <c r="F30" s="107" t="s">
        <v>1</v>
      </c>
      <c r="G30" s="107"/>
      <c r="H30" s="107"/>
      <c r="I30" s="107"/>
      <c r="J30" s="107"/>
      <c r="K30" s="107"/>
      <c r="L30" s="107"/>
      <c r="M30" s="107"/>
      <c r="N30" s="107"/>
      <c r="O30" s="107"/>
      <c r="P30" s="107"/>
      <c r="Q30" s="107"/>
      <c r="R30" s="108"/>
    </row>
    <row r="31" spans="2:18" x14ac:dyDescent="0.2">
      <c r="B31" s="101"/>
      <c r="C31" s="102"/>
      <c r="D31" s="102"/>
      <c r="E31" s="102"/>
      <c r="F31" s="105"/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Q31" s="105"/>
      <c r="R31" s="106"/>
    </row>
    <row r="32" spans="2:18" x14ac:dyDescent="0.2">
      <c r="B32" s="101"/>
      <c r="C32" s="102"/>
      <c r="D32" s="102"/>
      <c r="E32" s="102"/>
      <c r="F32" s="105"/>
      <c r="G32" s="105"/>
      <c r="H32" s="105"/>
      <c r="I32" s="105"/>
      <c r="J32" s="105"/>
      <c r="K32" s="105"/>
      <c r="L32" s="105"/>
      <c r="M32" s="105"/>
      <c r="N32" s="105"/>
      <c r="O32" s="105"/>
      <c r="P32" s="105"/>
      <c r="Q32" s="105"/>
      <c r="R32" s="106"/>
    </row>
    <row r="33" spans="2:18" ht="16" thickBot="1" x14ac:dyDescent="0.25">
      <c r="B33" s="36" t="s">
        <v>2</v>
      </c>
      <c r="C33" s="37"/>
      <c r="D33" s="37"/>
      <c r="E33" s="37"/>
      <c r="F33" s="38" t="s">
        <v>3</v>
      </c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9"/>
    </row>
    <row r="34" spans="2:18" ht="20" thickBot="1" x14ac:dyDescent="0.3">
      <c r="B34" s="33" t="s">
        <v>4</v>
      </c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5"/>
    </row>
    <row r="35" spans="2:18" x14ac:dyDescent="0.2">
      <c r="B35" s="31" t="s">
        <v>5</v>
      </c>
      <c r="F35" t="s">
        <v>6</v>
      </c>
      <c r="R35" s="32"/>
    </row>
    <row r="36" spans="2:18" x14ac:dyDescent="0.2">
      <c r="B36" s="97" t="s">
        <v>7</v>
      </c>
      <c r="C36" s="98"/>
      <c r="D36" s="98"/>
      <c r="E36" s="98"/>
      <c r="F36" s="103" t="s">
        <v>8</v>
      </c>
      <c r="G36" s="103"/>
      <c r="H36" s="103"/>
      <c r="I36" s="103"/>
      <c r="J36" s="103"/>
      <c r="K36" s="103"/>
      <c r="L36" s="103"/>
      <c r="M36" s="103"/>
      <c r="N36" s="103"/>
      <c r="O36" s="103"/>
      <c r="P36" s="103"/>
      <c r="Q36" s="103"/>
      <c r="R36" s="104"/>
    </row>
    <row r="37" spans="2:18" x14ac:dyDescent="0.2">
      <c r="B37" s="97"/>
      <c r="C37" s="98"/>
      <c r="D37" s="98"/>
      <c r="E37" s="98"/>
      <c r="F37" s="103"/>
      <c r="G37" s="103"/>
      <c r="H37" s="103"/>
      <c r="I37" s="103"/>
      <c r="J37" s="103"/>
      <c r="K37" s="103"/>
      <c r="L37" s="103"/>
      <c r="M37" s="103"/>
      <c r="N37" s="103"/>
      <c r="O37" s="103"/>
      <c r="P37" s="103"/>
      <c r="Q37" s="103"/>
      <c r="R37" s="104"/>
    </row>
    <row r="38" spans="2:18" x14ac:dyDescent="0.2">
      <c r="B38" s="31" t="s">
        <v>9</v>
      </c>
      <c r="F38" t="s">
        <v>10</v>
      </c>
      <c r="R38" s="32"/>
    </row>
    <row r="39" spans="2:18" x14ac:dyDescent="0.2">
      <c r="B39" s="97" t="s">
        <v>11</v>
      </c>
      <c r="C39" s="98"/>
      <c r="D39" s="98"/>
      <c r="E39" s="98"/>
      <c r="F39" s="103" t="s">
        <v>12</v>
      </c>
      <c r="G39" s="103"/>
      <c r="H39" s="103"/>
      <c r="I39" s="103"/>
      <c r="J39" s="103"/>
      <c r="K39" s="103"/>
      <c r="L39" s="103"/>
      <c r="M39" s="103"/>
      <c r="N39" s="103"/>
      <c r="O39" s="103"/>
      <c r="P39" s="103"/>
      <c r="Q39" s="103"/>
      <c r="R39" s="104"/>
    </row>
    <row r="40" spans="2:18" x14ac:dyDescent="0.2">
      <c r="B40" s="97"/>
      <c r="C40" s="98"/>
      <c r="D40" s="98"/>
      <c r="E40" s="98"/>
      <c r="F40" s="103"/>
      <c r="G40" s="103"/>
      <c r="H40" s="103"/>
      <c r="I40" s="103"/>
      <c r="J40" s="103"/>
      <c r="K40" s="103"/>
      <c r="L40" s="103"/>
      <c r="M40" s="103"/>
      <c r="N40" s="103"/>
      <c r="O40" s="103"/>
      <c r="P40" s="103"/>
      <c r="Q40" s="103"/>
      <c r="R40" s="104"/>
    </row>
    <row r="41" spans="2:18" x14ac:dyDescent="0.2">
      <c r="B41" s="95" t="s">
        <v>13</v>
      </c>
      <c r="C41" s="96"/>
      <c r="D41" s="96"/>
      <c r="E41" s="96"/>
      <c r="F41" s="105" t="s">
        <v>14</v>
      </c>
      <c r="G41" s="105"/>
      <c r="H41" s="105"/>
      <c r="I41" s="105"/>
      <c r="J41" s="105"/>
      <c r="K41" s="105"/>
      <c r="L41" s="105"/>
      <c r="M41" s="105"/>
      <c r="N41" s="105"/>
      <c r="O41" s="105"/>
      <c r="P41" s="105"/>
      <c r="Q41" s="105"/>
      <c r="R41" s="106"/>
    </row>
    <row r="42" spans="2:18" x14ac:dyDescent="0.2">
      <c r="B42" s="95"/>
      <c r="C42" s="96"/>
      <c r="D42" s="96"/>
      <c r="E42" s="96"/>
      <c r="F42" s="105"/>
      <c r="G42" s="105"/>
      <c r="H42" s="105"/>
      <c r="I42" s="105"/>
      <c r="J42" s="105"/>
      <c r="K42" s="105"/>
      <c r="L42" s="105"/>
      <c r="M42" s="105"/>
      <c r="N42" s="105"/>
      <c r="O42" s="105"/>
      <c r="P42" s="105"/>
      <c r="Q42" s="105"/>
      <c r="R42" s="106"/>
    </row>
    <row r="43" spans="2:18" x14ac:dyDescent="0.2">
      <c r="B43" s="97" t="s">
        <v>15</v>
      </c>
      <c r="C43" s="98"/>
      <c r="D43" s="98"/>
      <c r="E43" s="98"/>
      <c r="F43" s="103" t="s">
        <v>16</v>
      </c>
      <c r="G43" s="103"/>
      <c r="H43" s="103"/>
      <c r="I43" s="103"/>
      <c r="J43" s="103"/>
      <c r="K43" s="103"/>
      <c r="L43" s="103"/>
      <c r="M43" s="103"/>
      <c r="N43" s="103"/>
      <c r="O43" s="103"/>
      <c r="P43" s="103"/>
      <c r="Q43" s="103"/>
      <c r="R43" s="104"/>
    </row>
    <row r="44" spans="2:18" x14ac:dyDescent="0.2">
      <c r="B44" s="97"/>
      <c r="C44" s="98"/>
      <c r="D44" s="98"/>
      <c r="E44" s="98"/>
      <c r="F44" s="103"/>
      <c r="G44" s="103"/>
      <c r="H44" s="103"/>
      <c r="I44" s="103"/>
      <c r="J44" s="103"/>
      <c r="K44" s="103"/>
      <c r="L44" s="103"/>
      <c r="M44" s="103"/>
      <c r="N44" s="103"/>
      <c r="O44" s="103"/>
      <c r="P44" s="103"/>
      <c r="Q44" s="103"/>
      <c r="R44" s="104"/>
    </row>
    <row r="45" spans="2:18" ht="16" thickBot="1" x14ac:dyDescent="0.25">
      <c r="B45" s="31" t="s">
        <v>17</v>
      </c>
      <c r="F45" t="s">
        <v>18</v>
      </c>
      <c r="R45" s="32"/>
    </row>
    <row r="46" spans="2:18" ht="20" thickBot="1" x14ac:dyDescent="0.3">
      <c r="B46" s="33" t="s">
        <v>19</v>
      </c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5"/>
    </row>
    <row r="47" spans="2:18" x14ac:dyDescent="0.2">
      <c r="B47" s="31" t="s">
        <v>20</v>
      </c>
      <c r="F47" t="s">
        <v>21</v>
      </c>
      <c r="R47" s="32"/>
    </row>
    <row r="48" spans="2:18" ht="15" customHeight="1" x14ac:dyDescent="0.2">
      <c r="B48" s="97" t="s">
        <v>22</v>
      </c>
      <c r="C48" s="98"/>
      <c r="D48" s="98"/>
      <c r="E48" s="98"/>
      <c r="F48" s="103" t="s">
        <v>23</v>
      </c>
      <c r="G48" s="103"/>
      <c r="H48" s="103"/>
      <c r="I48" s="103"/>
      <c r="J48" s="103"/>
      <c r="K48" s="103"/>
      <c r="L48" s="103"/>
      <c r="M48" s="103"/>
      <c r="N48" s="103"/>
      <c r="O48" s="103"/>
      <c r="P48" s="103"/>
      <c r="Q48" s="103"/>
      <c r="R48" s="104"/>
    </row>
    <row r="49" spans="2:18" x14ac:dyDescent="0.2">
      <c r="B49" s="97"/>
      <c r="C49" s="98"/>
      <c r="D49" s="98"/>
      <c r="E49" s="98"/>
      <c r="F49" s="103"/>
      <c r="G49" s="103"/>
      <c r="H49" s="103"/>
      <c r="I49" s="103"/>
      <c r="J49" s="103"/>
      <c r="K49" s="103"/>
      <c r="L49" s="103"/>
      <c r="M49" s="103"/>
      <c r="N49" s="103"/>
      <c r="O49" s="103"/>
      <c r="P49" s="103"/>
      <c r="Q49" s="103"/>
      <c r="R49" s="104"/>
    </row>
    <row r="50" spans="2:18" x14ac:dyDescent="0.2">
      <c r="B50" s="97"/>
      <c r="C50" s="98"/>
      <c r="D50" s="98"/>
      <c r="E50" s="98"/>
      <c r="F50" s="103"/>
      <c r="G50" s="103"/>
      <c r="H50" s="103"/>
      <c r="I50" s="103"/>
      <c r="J50" s="103"/>
      <c r="K50" s="103"/>
      <c r="L50" s="103"/>
      <c r="M50" s="103"/>
      <c r="N50" s="103"/>
      <c r="O50" s="103"/>
      <c r="P50" s="103"/>
      <c r="Q50" s="103"/>
      <c r="R50" s="104"/>
    </row>
    <row r="51" spans="2:18" x14ac:dyDescent="0.2">
      <c r="B51" s="95" t="s">
        <v>24</v>
      </c>
      <c r="C51" s="96"/>
      <c r="D51" s="96"/>
      <c r="E51" s="96"/>
      <c r="F51" s="105" t="s">
        <v>25</v>
      </c>
      <c r="G51" s="105"/>
      <c r="H51" s="105"/>
      <c r="I51" s="105"/>
      <c r="J51" s="105"/>
      <c r="K51" s="105"/>
      <c r="L51" s="105"/>
      <c r="M51" s="105"/>
      <c r="N51" s="105"/>
      <c r="O51" s="105"/>
      <c r="P51" s="105"/>
      <c r="Q51" s="105"/>
      <c r="R51" s="106"/>
    </row>
    <row r="52" spans="2:18" x14ac:dyDescent="0.2">
      <c r="B52" s="95"/>
      <c r="C52" s="96"/>
      <c r="D52" s="96"/>
      <c r="E52" s="96"/>
      <c r="F52" s="105"/>
      <c r="G52" s="105"/>
      <c r="H52" s="105"/>
      <c r="I52" s="105"/>
      <c r="J52" s="105"/>
      <c r="K52" s="105"/>
      <c r="L52" s="105"/>
      <c r="M52" s="105"/>
      <c r="N52" s="105"/>
      <c r="O52" s="105"/>
      <c r="P52" s="105"/>
      <c r="Q52" s="105"/>
      <c r="R52" s="106"/>
    </row>
    <row r="53" spans="2:18" x14ac:dyDescent="0.2">
      <c r="B53" s="36" t="s">
        <v>26</v>
      </c>
      <c r="C53" s="37"/>
      <c r="D53" s="37"/>
      <c r="E53" s="37"/>
      <c r="F53" s="37" t="s">
        <v>27</v>
      </c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40"/>
    </row>
    <row r="54" spans="2:18" x14ac:dyDescent="0.2">
      <c r="B54" s="31" t="s">
        <v>28</v>
      </c>
      <c r="F54" t="s">
        <v>29</v>
      </c>
      <c r="R54" s="32"/>
    </row>
    <row r="55" spans="2:18" x14ac:dyDescent="0.2">
      <c r="B55" s="36" t="s">
        <v>30</v>
      </c>
      <c r="C55" s="37"/>
      <c r="D55" s="37"/>
      <c r="E55" s="37"/>
      <c r="F55" s="37" t="s">
        <v>31</v>
      </c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40"/>
    </row>
    <row r="56" spans="2:18" ht="16" thickBot="1" x14ac:dyDescent="0.25">
      <c r="B56" s="31" t="s">
        <v>32</v>
      </c>
      <c r="F56" t="s">
        <v>33</v>
      </c>
      <c r="R56" s="32"/>
    </row>
    <row r="57" spans="2:18" ht="20" thickBot="1" x14ac:dyDescent="0.3">
      <c r="B57" s="33" t="s">
        <v>34</v>
      </c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5"/>
    </row>
    <row r="58" spans="2:18" x14ac:dyDescent="0.2">
      <c r="B58" s="31" t="s">
        <v>35</v>
      </c>
      <c r="F58" t="s">
        <v>36</v>
      </c>
      <c r="R58" s="32"/>
    </row>
    <row r="59" spans="2:18" x14ac:dyDescent="0.2">
      <c r="B59" s="36" t="s">
        <v>37</v>
      </c>
      <c r="C59" s="37"/>
      <c r="D59" s="37"/>
      <c r="E59" s="37"/>
      <c r="F59" s="37" t="s">
        <v>38</v>
      </c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40"/>
    </row>
    <row r="60" spans="2:18" x14ac:dyDescent="0.2">
      <c r="B60" s="31" t="s">
        <v>39</v>
      </c>
      <c r="F60" t="s">
        <v>40</v>
      </c>
      <c r="R60" s="32"/>
    </row>
    <row r="61" spans="2:18" x14ac:dyDescent="0.2">
      <c r="B61" s="36" t="s">
        <v>41</v>
      </c>
      <c r="C61" s="37"/>
      <c r="D61" s="37"/>
      <c r="E61" s="37"/>
      <c r="F61" s="37" t="s">
        <v>42</v>
      </c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40"/>
    </row>
    <row r="62" spans="2:18" x14ac:dyDescent="0.2">
      <c r="B62" s="31" t="s">
        <v>43</v>
      </c>
      <c r="F62" t="s">
        <v>44</v>
      </c>
      <c r="R62" s="32"/>
    </row>
    <row r="63" spans="2:18" x14ac:dyDescent="0.2">
      <c r="B63" s="36" t="s">
        <v>45</v>
      </c>
      <c r="C63" s="37"/>
      <c r="D63" s="37"/>
      <c r="E63" s="37"/>
      <c r="F63" s="37" t="s">
        <v>46</v>
      </c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40"/>
    </row>
    <row r="64" spans="2:18" x14ac:dyDescent="0.2">
      <c r="B64" s="31" t="s">
        <v>47</v>
      </c>
      <c r="F64" t="s">
        <v>48</v>
      </c>
      <c r="R64" s="32"/>
    </row>
    <row r="65" spans="2:18" x14ac:dyDescent="0.2">
      <c r="B65" s="36" t="s">
        <v>49</v>
      </c>
      <c r="C65" s="37"/>
      <c r="D65" s="37"/>
      <c r="E65" s="37"/>
      <c r="F65" s="37" t="s">
        <v>50</v>
      </c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40"/>
    </row>
    <row r="66" spans="2:18" x14ac:dyDescent="0.2">
      <c r="B66" s="95" t="s">
        <v>51</v>
      </c>
      <c r="C66" s="96"/>
      <c r="D66" s="96"/>
      <c r="E66" s="96"/>
      <c r="F66" s="105" t="s">
        <v>52</v>
      </c>
      <c r="G66" s="105"/>
      <c r="H66" s="105"/>
      <c r="I66" s="105"/>
      <c r="J66" s="105"/>
      <c r="K66" s="105"/>
      <c r="L66" s="105"/>
      <c r="M66" s="105"/>
      <c r="N66" s="105"/>
      <c r="O66" s="105"/>
      <c r="P66" s="105"/>
      <c r="Q66" s="105"/>
      <c r="R66" s="106"/>
    </row>
    <row r="67" spans="2:18" x14ac:dyDescent="0.2">
      <c r="B67" s="95"/>
      <c r="C67" s="96"/>
      <c r="D67" s="96"/>
      <c r="E67" s="96"/>
      <c r="F67" s="105"/>
      <c r="G67" s="105"/>
      <c r="H67" s="105"/>
      <c r="I67" s="105"/>
      <c r="J67" s="105"/>
      <c r="K67" s="105"/>
      <c r="L67" s="105"/>
      <c r="M67" s="105"/>
      <c r="N67" s="105"/>
      <c r="O67" s="105"/>
      <c r="P67" s="105"/>
      <c r="Q67" s="105"/>
      <c r="R67" s="106"/>
    </row>
    <row r="68" spans="2:18" x14ac:dyDescent="0.2">
      <c r="B68" s="97" t="s">
        <v>53</v>
      </c>
      <c r="C68" s="98"/>
      <c r="D68" s="98"/>
      <c r="E68" s="98"/>
      <c r="F68" s="103" t="s">
        <v>54</v>
      </c>
      <c r="G68" s="103"/>
      <c r="H68" s="103"/>
      <c r="I68" s="103"/>
      <c r="J68" s="103"/>
      <c r="K68" s="103"/>
      <c r="L68" s="103"/>
      <c r="M68" s="103"/>
      <c r="N68" s="103"/>
      <c r="O68" s="103"/>
      <c r="P68" s="103"/>
      <c r="Q68" s="103"/>
      <c r="R68" s="104"/>
    </row>
    <row r="69" spans="2:18" x14ac:dyDescent="0.2">
      <c r="B69" s="97"/>
      <c r="C69" s="98"/>
      <c r="D69" s="98"/>
      <c r="E69" s="98"/>
      <c r="F69" s="103"/>
      <c r="G69" s="103"/>
      <c r="H69" s="103"/>
      <c r="I69" s="103"/>
      <c r="J69" s="103"/>
      <c r="K69" s="103"/>
      <c r="L69" s="103"/>
      <c r="M69" s="103"/>
      <c r="N69" s="103"/>
      <c r="O69" s="103"/>
      <c r="P69" s="103"/>
      <c r="Q69" s="103"/>
      <c r="R69" s="104"/>
    </row>
    <row r="70" spans="2:18" x14ac:dyDescent="0.2">
      <c r="B70" s="31" t="s">
        <v>55</v>
      </c>
      <c r="F70" t="s">
        <v>56</v>
      </c>
      <c r="R70" s="32"/>
    </row>
    <row r="71" spans="2:18" ht="16" thickBot="1" x14ac:dyDescent="0.25">
      <c r="B71" s="36" t="s">
        <v>57</v>
      </c>
      <c r="C71" s="37"/>
      <c r="D71" s="37"/>
      <c r="E71" s="37"/>
      <c r="F71" s="37" t="s">
        <v>58</v>
      </c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40"/>
    </row>
    <row r="72" spans="2:18" ht="20" thickBot="1" x14ac:dyDescent="0.3">
      <c r="B72" s="33" t="s">
        <v>59</v>
      </c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5"/>
    </row>
    <row r="73" spans="2:18" x14ac:dyDescent="0.2">
      <c r="B73" s="31" t="s">
        <v>60</v>
      </c>
      <c r="F73" t="s">
        <v>61</v>
      </c>
      <c r="R73" s="32"/>
    </row>
    <row r="74" spans="2:18" x14ac:dyDescent="0.2">
      <c r="B74" s="36" t="s">
        <v>59</v>
      </c>
      <c r="C74" s="37"/>
      <c r="D74" s="37"/>
      <c r="E74" s="37"/>
      <c r="F74" s="37" t="s">
        <v>62</v>
      </c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40"/>
    </row>
    <row r="75" spans="2:18" x14ac:dyDescent="0.2">
      <c r="B75" s="31" t="s">
        <v>63</v>
      </c>
      <c r="F75" t="s">
        <v>64</v>
      </c>
      <c r="R75" s="32"/>
    </row>
    <row r="76" spans="2:18" x14ac:dyDescent="0.2">
      <c r="B76" s="36" t="s">
        <v>65</v>
      </c>
      <c r="C76" s="37"/>
      <c r="D76" s="37"/>
      <c r="E76" s="37"/>
      <c r="F76" s="37" t="s">
        <v>66</v>
      </c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40"/>
    </row>
    <row r="77" spans="2:18" ht="16" thickBot="1" x14ac:dyDescent="0.25">
      <c r="B77" s="31" t="s">
        <v>67</v>
      </c>
      <c r="F77" t="s">
        <v>68</v>
      </c>
      <c r="R77" s="32"/>
    </row>
    <row r="78" spans="2:18" ht="20" thickBot="1" x14ac:dyDescent="0.3">
      <c r="B78" s="33" t="s">
        <v>69</v>
      </c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5"/>
    </row>
    <row r="79" spans="2:18" x14ac:dyDescent="0.2">
      <c r="B79" s="31" t="s">
        <v>70</v>
      </c>
      <c r="F79" t="s">
        <v>71</v>
      </c>
      <c r="R79" s="32"/>
    </row>
    <row r="80" spans="2:18" x14ac:dyDescent="0.2">
      <c r="B80" s="36" t="s">
        <v>72</v>
      </c>
      <c r="C80" s="37"/>
      <c r="D80" s="37"/>
      <c r="E80" s="37"/>
      <c r="F80" s="37" t="s">
        <v>73</v>
      </c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40"/>
    </row>
    <row r="81" spans="2:18" x14ac:dyDescent="0.2">
      <c r="B81" s="31" t="s">
        <v>74</v>
      </c>
      <c r="F81" t="s">
        <v>75</v>
      </c>
      <c r="R81" s="32"/>
    </row>
    <row r="82" spans="2:18" ht="16" thickBot="1" x14ac:dyDescent="0.25">
      <c r="B82" s="41" t="s">
        <v>76</v>
      </c>
      <c r="C82" s="42"/>
      <c r="D82" s="42"/>
      <c r="E82" s="42"/>
      <c r="F82" s="42" t="s">
        <v>77</v>
      </c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3"/>
    </row>
  </sheetData>
  <mergeCells count="18">
    <mergeCell ref="F48:R50"/>
    <mergeCell ref="F51:R52"/>
    <mergeCell ref="F66:R67"/>
    <mergeCell ref="F68:R69"/>
    <mergeCell ref="F30:R32"/>
    <mergeCell ref="F36:R37"/>
    <mergeCell ref="F39:R40"/>
    <mergeCell ref="F41:R42"/>
    <mergeCell ref="F43:R44"/>
    <mergeCell ref="B51:E52"/>
    <mergeCell ref="B66:E67"/>
    <mergeCell ref="B68:E69"/>
    <mergeCell ref="B30:E32"/>
    <mergeCell ref="B36:E37"/>
    <mergeCell ref="B39:E40"/>
    <mergeCell ref="B41:E42"/>
    <mergeCell ref="B43:E44"/>
    <mergeCell ref="B48:E50"/>
  </mergeCells>
  <pageMargins left="0.51181102362204722" right="0.51181102362204722" top="0.78740157480314965" bottom="0.78740157480314965" header="0.31496062992125984" footer="0.31496062992125984"/>
  <pageSetup paperSize="9" scale="54" orientation="portrait" r:id="rId1"/>
  <headerFooter>
    <oddHeader>&amp;L&amp;G</oddHead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4"/>
  <dimension ref="B6:D53"/>
  <sheetViews>
    <sheetView showGridLines="0" showRowColHeaders="0" zoomScaleNormal="100" workbookViewId="0">
      <selection activeCell="N20" sqref="N20"/>
    </sheetView>
  </sheetViews>
  <sheetFormatPr baseColWidth="10" defaultColWidth="8.83203125" defaultRowHeight="15" x14ac:dyDescent="0.2"/>
  <cols>
    <col min="1" max="1" width="2.1640625" customWidth="1"/>
    <col min="2" max="2" width="25.5" customWidth="1"/>
    <col min="3" max="3" width="14.5" customWidth="1"/>
    <col min="4" max="4" width="10.1640625" customWidth="1"/>
    <col min="5" max="5" width="2.1640625" customWidth="1"/>
    <col min="6" max="6" width="26.5" customWidth="1"/>
    <col min="7" max="7" width="12.83203125" customWidth="1"/>
  </cols>
  <sheetData>
    <row r="6" spans="2:4" ht="16" x14ac:dyDescent="0.2">
      <c r="B6" s="15" t="s">
        <v>102</v>
      </c>
      <c r="C6" s="24"/>
      <c r="D6" s="24"/>
    </row>
    <row r="7" spans="2:4" ht="17" x14ac:dyDescent="0.2">
      <c r="B7" s="14" t="s">
        <v>4</v>
      </c>
      <c r="C7" s="14" t="s">
        <v>103</v>
      </c>
      <c r="D7" s="14" t="s">
        <v>104</v>
      </c>
    </row>
    <row r="8" spans="2:4" x14ac:dyDescent="0.2">
      <c r="B8" s="8" t="s">
        <v>82</v>
      </c>
      <c r="C8" s="9">
        <v>274</v>
      </c>
      <c r="D8" s="10">
        <f>C8/C$22</f>
        <v>0.1800262812089356</v>
      </c>
    </row>
    <row r="9" spans="2:4" x14ac:dyDescent="0.2">
      <c r="B9" s="8" t="s">
        <v>87</v>
      </c>
      <c r="C9" s="9">
        <v>264</v>
      </c>
      <c r="D9" s="10">
        <f t="shared" ref="D9:D21" si="0">C9/C$22</f>
        <v>0.17345597897503284</v>
      </c>
    </row>
    <row r="10" spans="2:4" x14ac:dyDescent="0.2">
      <c r="B10" s="71" t="s">
        <v>11</v>
      </c>
      <c r="C10" s="69">
        <v>242</v>
      </c>
      <c r="D10" s="10">
        <f t="shared" si="0"/>
        <v>0.15900131406044679</v>
      </c>
    </row>
    <row r="11" spans="2:4" x14ac:dyDescent="0.2">
      <c r="B11" s="8" t="s">
        <v>85</v>
      </c>
      <c r="C11" s="9">
        <v>198</v>
      </c>
      <c r="D11" s="10">
        <f t="shared" si="0"/>
        <v>0.13009198423127463</v>
      </c>
    </row>
    <row r="12" spans="2:4" x14ac:dyDescent="0.2">
      <c r="B12" s="71" t="s">
        <v>90</v>
      </c>
      <c r="C12" s="69">
        <v>144</v>
      </c>
      <c r="D12" s="10">
        <f t="shared" si="0"/>
        <v>9.4612352168199743E-2</v>
      </c>
    </row>
    <row r="13" spans="2:4" x14ac:dyDescent="0.2">
      <c r="B13" s="8" t="s">
        <v>15</v>
      </c>
      <c r="C13" s="9">
        <v>135</v>
      </c>
      <c r="D13" s="10">
        <f t="shared" si="0"/>
        <v>8.8699080157687252E-2</v>
      </c>
    </row>
    <row r="14" spans="2:4" x14ac:dyDescent="0.2">
      <c r="B14" s="71" t="s">
        <v>83</v>
      </c>
      <c r="C14" s="69">
        <v>91</v>
      </c>
      <c r="D14" s="10">
        <f t="shared" si="0"/>
        <v>5.9789750328515114E-2</v>
      </c>
    </row>
    <row r="15" spans="2:4" x14ac:dyDescent="0.2">
      <c r="B15" s="71" t="s">
        <v>95</v>
      </c>
      <c r="C15" s="69">
        <v>70</v>
      </c>
      <c r="D15" s="10">
        <f t="shared" si="0"/>
        <v>4.5992115637319315E-2</v>
      </c>
    </row>
    <row r="16" spans="2:4" x14ac:dyDescent="0.2">
      <c r="B16" s="71" t="s">
        <v>99</v>
      </c>
      <c r="C16" s="69">
        <v>42</v>
      </c>
      <c r="D16" s="10">
        <f t="shared" si="0"/>
        <v>2.7595269382391589E-2</v>
      </c>
    </row>
    <row r="17" spans="2:4" x14ac:dyDescent="0.2">
      <c r="B17" s="8" t="s">
        <v>92</v>
      </c>
      <c r="C17" s="9">
        <v>37</v>
      </c>
      <c r="D17" s="10">
        <f t="shared" si="0"/>
        <v>2.431011826544021E-2</v>
      </c>
    </row>
    <row r="18" spans="2:4" x14ac:dyDescent="0.2">
      <c r="B18" s="71" t="s">
        <v>101</v>
      </c>
      <c r="C18" s="69">
        <v>11</v>
      </c>
      <c r="D18" s="10">
        <f t="shared" si="0"/>
        <v>7.2273324572930354E-3</v>
      </c>
    </row>
    <row r="19" spans="2:4" x14ac:dyDescent="0.2">
      <c r="B19" s="71" t="s">
        <v>81</v>
      </c>
      <c r="C19" s="69">
        <v>7</v>
      </c>
      <c r="D19" s="10">
        <f t="shared" si="0"/>
        <v>4.5992115637319315E-3</v>
      </c>
    </row>
    <row r="20" spans="2:4" x14ac:dyDescent="0.2">
      <c r="B20" s="8" t="s">
        <v>100</v>
      </c>
      <c r="C20" s="9">
        <v>4</v>
      </c>
      <c r="D20" s="10">
        <f t="shared" si="0"/>
        <v>2.6281208935611039E-3</v>
      </c>
    </row>
    <row r="21" spans="2:4" x14ac:dyDescent="0.2">
      <c r="B21" s="8" t="s">
        <v>355</v>
      </c>
      <c r="C21" s="9">
        <v>3</v>
      </c>
      <c r="D21" s="10">
        <f t="shared" si="0"/>
        <v>1.9710906701708277E-3</v>
      </c>
    </row>
    <row r="22" spans="2:4" x14ac:dyDescent="0.2">
      <c r="B22" s="21" t="s">
        <v>105</v>
      </c>
      <c r="C22" s="49">
        <f>SUM(C8:C21)</f>
        <v>1522</v>
      </c>
      <c r="D22" s="23"/>
    </row>
    <row r="24" spans="2:4" ht="16" x14ac:dyDescent="0.2">
      <c r="B24" s="15" t="s">
        <v>106</v>
      </c>
      <c r="C24" s="16"/>
      <c r="D24" s="16"/>
    </row>
    <row r="25" spans="2:4" ht="17" x14ac:dyDescent="0.2">
      <c r="B25" s="14" t="s">
        <v>107</v>
      </c>
      <c r="C25" s="14" t="s">
        <v>103</v>
      </c>
      <c r="D25" s="14" t="s">
        <v>104</v>
      </c>
    </row>
    <row r="26" spans="2:4" x14ac:dyDescent="0.2">
      <c r="B26" s="71" t="s">
        <v>35</v>
      </c>
      <c r="C26" s="69">
        <v>993</v>
      </c>
      <c r="D26" s="70">
        <f>C26/C$36</f>
        <v>0.37024608501118567</v>
      </c>
    </row>
    <row r="27" spans="2:4" x14ac:dyDescent="0.2">
      <c r="B27" s="8" t="s">
        <v>89</v>
      </c>
      <c r="C27" s="9">
        <v>570</v>
      </c>
      <c r="D27" s="70">
        <f t="shared" ref="D27:D35" si="1">C27/C$36</f>
        <v>0.21252796420581654</v>
      </c>
    </row>
    <row r="28" spans="2:4" x14ac:dyDescent="0.2">
      <c r="B28" s="71" t="s">
        <v>84</v>
      </c>
      <c r="C28" s="69">
        <v>408</v>
      </c>
      <c r="D28" s="70">
        <f t="shared" si="1"/>
        <v>0.15212527964205816</v>
      </c>
    </row>
    <row r="29" spans="2:4" x14ac:dyDescent="0.2">
      <c r="B29" s="8" t="s">
        <v>86</v>
      </c>
      <c r="C29" s="9">
        <v>273</v>
      </c>
      <c r="D29" s="70">
        <f t="shared" si="1"/>
        <v>0.1017897091722595</v>
      </c>
    </row>
    <row r="30" spans="2:4" x14ac:dyDescent="0.2">
      <c r="B30" s="71" t="s">
        <v>96</v>
      </c>
      <c r="C30" s="69">
        <v>190</v>
      </c>
      <c r="D30" s="70">
        <f t="shared" si="1"/>
        <v>7.0842654735272181E-2</v>
      </c>
    </row>
    <row r="31" spans="2:4" x14ac:dyDescent="0.2">
      <c r="B31" s="8" t="s">
        <v>37</v>
      </c>
      <c r="C31" s="9">
        <v>85</v>
      </c>
      <c r="D31" s="70">
        <f t="shared" si="1"/>
        <v>3.1692766592095453E-2</v>
      </c>
    </row>
    <row r="32" spans="2:4" x14ac:dyDescent="0.2">
      <c r="B32" s="71" t="s">
        <v>91</v>
      </c>
      <c r="C32" s="69">
        <v>73</v>
      </c>
      <c r="D32" s="70">
        <f t="shared" si="1"/>
        <v>2.7218493661446682E-2</v>
      </c>
    </row>
    <row r="33" spans="2:4" x14ac:dyDescent="0.2">
      <c r="B33" s="8" t="s">
        <v>94</v>
      </c>
      <c r="C33" s="9">
        <v>70</v>
      </c>
      <c r="D33" s="70">
        <f t="shared" si="1"/>
        <v>2.609992542878449E-2</v>
      </c>
    </row>
    <row r="34" spans="2:4" x14ac:dyDescent="0.2">
      <c r="B34" s="71" t="s">
        <v>98</v>
      </c>
      <c r="C34" s="69">
        <v>17</v>
      </c>
      <c r="D34" s="70">
        <f t="shared" si="1"/>
        <v>6.3385533184190899E-3</v>
      </c>
    </row>
    <row r="35" spans="2:4" x14ac:dyDescent="0.2">
      <c r="B35" s="8" t="s">
        <v>47</v>
      </c>
      <c r="C35" s="9">
        <v>3</v>
      </c>
      <c r="D35" s="70">
        <f t="shared" si="1"/>
        <v>1.1185682326621924E-3</v>
      </c>
    </row>
    <row r="36" spans="2:4" x14ac:dyDescent="0.2">
      <c r="B36" s="11" t="s">
        <v>108</v>
      </c>
      <c r="C36" s="13">
        <f>SUM(C26:C35)</f>
        <v>2682</v>
      </c>
      <c r="D36" s="12"/>
    </row>
    <row r="38" spans="2:4" ht="16" x14ac:dyDescent="0.2">
      <c r="B38" s="15" t="s">
        <v>109</v>
      </c>
      <c r="C38" s="16"/>
      <c r="D38" s="16"/>
    </row>
    <row r="39" spans="2:4" ht="17" x14ac:dyDescent="0.2">
      <c r="B39" s="14" t="s">
        <v>110</v>
      </c>
      <c r="C39" s="14" t="s">
        <v>103</v>
      </c>
      <c r="D39" s="14" t="s">
        <v>104</v>
      </c>
    </row>
    <row r="40" spans="2:4" x14ac:dyDescent="0.2">
      <c r="B40" s="8" t="s">
        <v>20</v>
      </c>
      <c r="C40" s="9">
        <v>484</v>
      </c>
      <c r="D40" s="10">
        <f>C40/C$53</f>
        <v>0.28758169934640521</v>
      </c>
    </row>
    <row r="41" spans="2:4" x14ac:dyDescent="0.2">
      <c r="B41" s="8" t="s">
        <v>24</v>
      </c>
      <c r="C41" s="9">
        <v>470</v>
      </c>
      <c r="D41" s="10">
        <f t="shared" ref="D41:D52" si="2">C41/C$53</f>
        <v>0.27926322043969104</v>
      </c>
    </row>
    <row r="42" spans="2:4" x14ac:dyDescent="0.2">
      <c r="B42" s="71" t="s">
        <v>22</v>
      </c>
      <c r="C42" s="69">
        <v>274</v>
      </c>
      <c r="D42" s="10">
        <f t="shared" si="2"/>
        <v>0.16280451574569221</v>
      </c>
    </row>
    <row r="43" spans="2:4" x14ac:dyDescent="0.2">
      <c r="B43" s="71" t="s">
        <v>28</v>
      </c>
      <c r="C43" s="69">
        <v>230</v>
      </c>
      <c r="D43" s="10">
        <f t="shared" si="2"/>
        <v>0.13666072489601902</v>
      </c>
    </row>
    <row r="44" spans="2:4" x14ac:dyDescent="0.2">
      <c r="B44" s="71" t="s">
        <v>26</v>
      </c>
      <c r="C44" s="69">
        <v>83</v>
      </c>
      <c r="D44" s="10">
        <f t="shared" si="2"/>
        <v>4.9316696375519907E-2</v>
      </c>
    </row>
    <row r="45" spans="2:4" x14ac:dyDescent="0.2">
      <c r="B45" s="71" t="s">
        <v>88</v>
      </c>
      <c r="C45" s="69">
        <v>62</v>
      </c>
      <c r="D45" s="10">
        <f t="shared" si="2"/>
        <v>3.6838978015448602E-2</v>
      </c>
    </row>
    <row r="46" spans="2:4" x14ac:dyDescent="0.2">
      <c r="B46" s="71" t="s">
        <v>30</v>
      </c>
      <c r="C46" s="69">
        <v>45</v>
      </c>
      <c r="D46" s="10">
        <f t="shared" si="2"/>
        <v>2.6737967914438502E-2</v>
      </c>
    </row>
    <row r="47" spans="2:4" x14ac:dyDescent="0.2">
      <c r="B47" s="8" t="s">
        <v>93</v>
      </c>
      <c r="C47" s="9">
        <v>14</v>
      </c>
      <c r="D47" s="10">
        <f t="shared" si="2"/>
        <v>8.3184789067142009E-3</v>
      </c>
    </row>
    <row r="48" spans="2:4" x14ac:dyDescent="0.2">
      <c r="B48" s="71" t="s">
        <v>99</v>
      </c>
      <c r="C48" s="69">
        <v>8</v>
      </c>
      <c r="D48" s="10">
        <f t="shared" si="2"/>
        <v>4.7534165181224008E-3</v>
      </c>
    </row>
    <row r="49" spans="2:4" x14ac:dyDescent="0.2">
      <c r="B49" s="8" t="s">
        <v>356</v>
      </c>
      <c r="C49" s="9">
        <v>7</v>
      </c>
      <c r="D49" s="10">
        <f t="shared" si="2"/>
        <v>4.1592394533571005E-3</v>
      </c>
    </row>
    <row r="50" spans="2:4" x14ac:dyDescent="0.2">
      <c r="B50" s="71" t="s">
        <v>357</v>
      </c>
      <c r="C50" s="69">
        <v>4</v>
      </c>
      <c r="D50" s="10">
        <f t="shared" si="2"/>
        <v>2.3767082590612004E-3</v>
      </c>
    </row>
    <row r="51" spans="2:4" x14ac:dyDescent="0.2">
      <c r="B51" s="8" t="s">
        <v>32</v>
      </c>
      <c r="C51" s="9">
        <v>1</v>
      </c>
      <c r="D51" s="10">
        <f t="shared" si="2"/>
        <v>5.941770647653001E-4</v>
      </c>
    </row>
    <row r="52" spans="2:4" x14ac:dyDescent="0.2">
      <c r="B52" s="8" t="s">
        <v>17</v>
      </c>
      <c r="C52" s="9">
        <v>1</v>
      </c>
      <c r="D52" s="10">
        <f t="shared" si="2"/>
        <v>5.941770647653001E-4</v>
      </c>
    </row>
    <row r="53" spans="2:4" x14ac:dyDescent="0.2">
      <c r="B53" s="11" t="s">
        <v>111</v>
      </c>
      <c r="C53" s="13">
        <f>SUM(C40:C52)</f>
        <v>1683</v>
      </c>
      <c r="D53" s="12"/>
    </row>
  </sheetData>
  <sortState xmlns:xlrd2="http://schemas.microsoft.com/office/spreadsheetml/2017/richdata2" ref="B40:D52">
    <sortCondition descending="1" ref="C40:C52"/>
  </sortState>
  <pageMargins left="0.51181102362204722" right="0.51181102362204722" top="0.78740157480314965" bottom="0.78740157480314965" header="0.31496062992125984" footer="0.31496062992125984"/>
  <pageSetup paperSize="264" scale="69" orientation="portrait" r:id="rId1"/>
  <headerFooter>
    <oddHeader>&amp;L&amp;G</oddHeader>
    <oddFooter xml:space="preserve">&amp;C&amp;9Fonte: Assessoria Técnica - DETRAN/RS 
Dados: CSI - Sistema de Consultas Integradas - SSP/RS 
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Plan6"/>
  <dimension ref="B5:T32"/>
  <sheetViews>
    <sheetView showGridLines="0" showRowColHeaders="0" zoomScaleNormal="100" zoomScaleSheetLayoutView="190" workbookViewId="0"/>
  </sheetViews>
  <sheetFormatPr baseColWidth="10" defaultColWidth="8.83203125" defaultRowHeight="15" x14ac:dyDescent="0.2"/>
  <cols>
    <col min="1" max="1" width="2.1640625" customWidth="1"/>
    <col min="2" max="2" width="29" customWidth="1"/>
    <col min="3" max="10" width="12" customWidth="1"/>
  </cols>
  <sheetData>
    <row r="5" spans="2:15" ht="16" x14ac:dyDescent="0.2">
      <c r="B5" s="15" t="s">
        <v>124</v>
      </c>
      <c r="C5" s="24"/>
      <c r="D5" s="24"/>
    </row>
    <row r="6" spans="2:15" ht="17" x14ac:dyDescent="0.2">
      <c r="B6" s="14" t="s">
        <v>125</v>
      </c>
      <c r="C6" s="14" t="s">
        <v>103</v>
      </c>
      <c r="D6" s="14" t="s">
        <v>104</v>
      </c>
    </row>
    <row r="7" spans="2:15" x14ac:dyDescent="0.2">
      <c r="B7" s="17" t="s">
        <v>112</v>
      </c>
      <c r="C7" s="52">
        <v>304</v>
      </c>
      <c r="D7" s="53">
        <f>C7/C$14</f>
        <v>0.18062982768865121</v>
      </c>
    </row>
    <row r="8" spans="2:15" x14ac:dyDescent="0.2">
      <c r="B8" s="19" t="s">
        <v>119</v>
      </c>
      <c r="C8" s="54">
        <v>204</v>
      </c>
      <c r="D8" s="53">
        <f t="shared" ref="D8:D13" si="0">C8/C$14</f>
        <v>0.12121212121212122</v>
      </c>
      <c r="N8" s="61"/>
      <c r="O8" s="62"/>
    </row>
    <row r="9" spans="2:15" x14ac:dyDescent="0.2">
      <c r="B9" s="17" t="s">
        <v>120</v>
      </c>
      <c r="C9" s="52">
        <v>201</v>
      </c>
      <c r="D9" s="53">
        <f t="shared" si="0"/>
        <v>0.11942959001782531</v>
      </c>
      <c r="N9" s="61"/>
      <c r="O9" s="62"/>
    </row>
    <row r="10" spans="2:15" x14ac:dyDescent="0.2">
      <c r="B10" s="19" t="s">
        <v>121</v>
      </c>
      <c r="C10" s="54">
        <v>223</v>
      </c>
      <c r="D10" s="53">
        <f t="shared" si="0"/>
        <v>0.13250148544266191</v>
      </c>
      <c r="N10" s="61"/>
      <c r="O10" s="62"/>
    </row>
    <row r="11" spans="2:15" x14ac:dyDescent="0.2">
      <c r="B11" s="17" t="s">
        <v>122</v>
      </c>
      <c r="C11" s="52">
        <v>195</v>
      </c>
      <c r="D11" s="53">
        <f t="shared" si="0"/>
        <v>0.11586452762923351</v>
      </c>
      <c r="N11" s="61"/>
      <c r="O11" s="62"/>
    </row>
    <row r="12" spans="2:15" x14ac:dyDescent="0.2">
      <c r="B12" s="19" t="s">
        <v>123</v>
      </c>
      <c r="C12" s="54">
        <v>222</v>
      </c>
      <c r="D12" s="53">
        <f t="shared" si="0"/>
        <v>0.1319073083778966</v>
      </c>
      <c r="M12" s="61"/>
      <c r="N12" s="62"/>
      <c r="O12" s="62"/>
    </row>
    <row r="13" spans="2:15" x14ac:dyDescent="0.2">
      <c r="B13" s="17" t="s">
        <v>118</v>
      </c>
      <c r="C13" s="52">
        <v>334</v>
      </c>
      <c r="D13" s="53">
        <f t="shared" si="0"/>
        <v>0.19845513963161021</v>
      </c>
      <c r="M13" s="61"/>
      <c r="N13" s="62"/>
      <c r="O13" s="62"/>
    </row>
    <row r="14" spans="2:15" x14ac:dyDescent="0.2">
      <c r="B14" s="21" t="s">
        <v>126</v>
      </c>
      <c r="C14" s="22">
        <f>SUM(C7:C13)</f>
        <v>1683</v>
      </c>
      <c r="D14" s="22"/>
      <c r="M14" s="61"/>
      <c r="N14" s="62"/>
      <c r="O14" s="62"/>
    </row>
    <row r="15" spans="2:15" x14ac:dyDescent="0.2">
      <c r="M15" s="61"/>
      <c r="N15" s="62"/>
    </row>
    <row r="16" spans="2:15" ht="16" x14ac:dyDescent="0.2">
      <c r="B16" s="15" t="s">
        <v>127</v>
      </c>
      <c r="C16" s="24"/>
      <c r="D16" s="24"/>
      <c r="M16" s="5"/>
      <c r="N16" s="62"/>
    </row>
    <row r="17" spans="2:20" ht="17" x14ac:dyDescent="0.2">
      <c r="B17" s="14" t="s">
        <v>69</v>
      </c>
      <c r="C17" s="14" t="s">
        <v>103</v>
      </c>
      <c r="D17" s="14" t="s">
        <v>104</v>
      </c>
    </row>
    <row r="18" spans="2:20" x14ac:dyDescent="0.2">
      <c r="B18" s="5" t="s">
        <v>72</v>
      </c>
      <c r="C18" s="86">
        <v>359</v>
      </c>
      <c r="D18" s="87">
        <f>C18/C$23</f>
        <v>0.21330956625074271</v>
      </c>
    </row>
    <row r="19" spans="2:20" x14ac:dyDescent="0.2">
      <c r="B19" s="6" t="s">
        <v>74</v>
      </c>
      <c r="C19" s="88">
        <v>439</v>
      </c>
      <c r="D19" s="87">
        <f t="shared" ref="D19:D22" si="1">C19/C$23</f>
        <v>0.26084373143196671</v>
      </c>
    </row>
    <row r="20" spans="2:20" x14ac:dyDescent="0.2">
      <c r="B20" s="5" t="s">
        <v>76</v>
      </c>
      <c r="C20" s="86">
        <v>590</v>
      </c>
      <c r="D20" s="87">
        <f t="shared" si="1"/>
        <v>0.35056446821152704</v>
      </c>
    </row>
    <row r="21" spans="2:20" x14ac:dyDescent="0.2">
      <c r="B21" s="6" t="s">
        <v>70</v>
      </c>
      <c r="C21" s="88">
        <v>272</v>
      </c>
      <c r="D21" s="87">
        <f t="shared" si="1"/>
        <v>0.16161616161616163</v>
      </c>
    </row>
    <row r="22" spans="2:20" x14ac:dyDescent="0.2">
      <c r="B22" s="5" t="s">
        <v>99</v>
      </c>
      <c r="C22" s="86">
        <v>23</v>
      </c>
      <c r="D22" s="87">
        <f t="shared" si="1"/>
        <v>1.3666072489601902E-2</v>
      </c>
    </row>
    <row r="23" spans="2:20" x14ac:dyDescent="0.2">
      <c r="B23" s="3" t="s">
        <v>69</v>
      </c>
      <c r="C23" s="4">
        <f>SUM(C18:C22)</f>
        <v>1683</v>
      </c>
      <c r="D23" s="4"/>
    </row>
    <row r="24" spans="2:20" x14ac:dyDescent="0.2">
      <c r="C24" s="7">
        <v>2</v>
      </c>
      <c r="D24" s="7">
        <v>3</v>
      </c>
      <c r="E24" s="7">
        <v>4</v>
      </c>
      <c r="F24" s="7">
        <v>5</v>
      </c>
      <c r="G24" s="7">
        <v>6</v>
      </c>
      <c r="H24" s="7">
        <v>7</v>
      </c>
      <c r="I24" s="7">
        <v>8</v>
      </c>
    </row>
    <row r="25" spans="2:20" ht="16" x14ac:dyDescent="0.2">
      <c r="B25" s="15" t="s">
        <v>128</v>
      </c>
      <c r="C25" s="15"/>
      <c r="D25" s="15"/>
      <c r="E25" s="15"/>
      <c r="F25" s="15"/>
      <c r="G25" s="15"/>
      <c r="H25" s="15"/>
      <c r="I25" s="15"/>
      <c r="J25" s="15"/>
    </row>
    <row r="26" spans="2:20" ht="17" x14ac:dyDescent="0.2">
      <c r="B26" s="14" t="s">
        <v>69</v>
      </c>
      <c r="C26" s="14" t="s">
        <v>112</v>
      </c>
      <c r="D26" s="14" t="s">
        <v>119</v>
      </c>
      <c r="E26" s="14" t="s">
        <v>120</v>
      </c>
      <c r="F26" s="14" t="s">
        <v>121</v>
      </c>
      <c r="G26" s="14" t="s">
        <v>122</v>
      </c>
      <c r="H26" s="14" t="s">
        <v>123</v>
      </c>
      <c r="I26" s="14" t="s">
        <v>118</v>
      </c>
      <c r="J26" s="14" t="s">
        <v>126</v>
      </c>
      <c r="M26" s="61"/>
    </row>
    <row r="27" spans="2:20" x14ac:dyDescent="0.2">
      <c r="B27" s="5" t="s">
        <v>72</v>
      </c>
      <c r="C27" s="86">
        <v>50</v>
      </c>
      <c r="D27" s="86">
        <v>51</v>
      </c>
      <c r="E27" s="86">
        <v>50</v>
      </c>
      <c r="F27" s="86">
        <v>56</v>
      </c>
      <c r="G27" s="86">
        <v>47</v>
      </c>
      <c r="H27" s="86">
        <v>54</v>
      </c>
      <c r="I27" s="86">
        <v>51</v>
      </c>
      <c r="J27" s="89">
        <f>SUM(C27:I27)</f>
        <v>359</v>
      </c>
      <c r="M27" s="61"/>
      <c r="N27" s="62"/>
      <c r="O27" s="62"/>
      <c r="P27" s="62"/>
      <c r="Q27" s="62"/>
      <c r="R27" s="62"/>
      <c r="S27" s="62"/>
      <c r="T27" s="62"/>
    </row>
    <row r="28" spans="2:20" x14ac:dyDescent="0.2">
      <c r="B28" s="6" t="s">
        <v>74</v>
      </c>
      <c r="C28" s="88">
        <v>64</v>
      </c>
      <c r="D28" s="88">
        <v>67</v>
      </c>
      <c r="E28" s="88">
        <v>57</v>
      </c>
      <c r="F28" s="88">
        <v>68</v>
      </c>
      <c r="G28" s="88">
        <v>44</v>
      </c>
      <c r="H28" s="88">
        <v>54</v>
      </c>
      <c r="I28" s="88">
        <v>85</v>
      </c>
      <c r="J28" s="90">
        <f t="shared" ref="J28:J31" si="2">SUM(C28:I28)</f>
        <v>439</v>
      </c>
      <c r="M28" s="61"/>
      <c r="N28" s="62"/>
      <c r="O28" s="62"/>
      <c r="P28" s="62"/>
      <c r="Q28" s="62"/>
      <c r="R28" s="62"/>
      <c r="S28" s="62"/>
      <c r="T28" s="62"/>
    </row>
    <row r="29" spans="2:20" x14ac:dyDescent="0.2">
      <c r="B29" s="5" t="s">
        <v>76</v>
      </c>
      <c r="C29" s="86">
        <v>108</v>
      </c>
      <c r="D29" s="86">
        <v>44</v>
      </c>
      <c r="E29" s="86">
        <v>77</v>
      </c>
      <c r="F29" s="86">
        <v>69</v>
      </c>
      <c r="G29" s="86">
        <v>80</v>
      </c>
      <c r="H29" s="86">
        <v>89</v>
      </c>
      <c r="I29" s="86">
        <v>123</v>
      </c>
      <c r="J29" s="89">
        <f t="shared" si="2"/>
        <v>590</v>
      </c>
      <c r="M29" s="61"/>
      <c r="N29" s="62"/>
      <c r="O29" s="62"/>
      <c r="P29" s="62"/>
      <c r="Q29" s="62"/>
      <c r="R29" s="62"/>
      <c r="S29" s="62"/>
      <c r="T29" s="62"/>
    </row>
    <row r="30" spans="2:20" x14ac:dyDescent="0.2">
      <c r="B30" s="6" t="s">
        <v>70</v>
      </c>
      <c r="C30" s="88">
        <v>75</v>
      </c>
      <c r="D30" s="88">
        <v>37</v>
      </c>
      <c r="E30" s="88">
        <v>17</v>
      </c>
      <c r="F30" s="88">
        <v>28</v>
      </c>
      <c r="G30" s="88">
        <v>24</v>
      </c>
      <c r="H30" s="88">
        <v>22</v>
      </c>
      <c r="I30" s="88">
        <v>69</v>
      </c>
      <c r="J30" s="90">
        <f t="shared" si="2"/>
        <v>272</v>
      </c>
      <c r="M30" s="5"/>
      <c r="N30" s="62"/>
      <c r="O30" s="62"/>
      <c r="P30" s="62"/>
      <c r="Q30" s="62"/>
      <c r="R30" s="62"/>
      <c r="S30" s="62"/>
      <c r="T30" s="62"/>
    </row>
    <row r="31" spans="2:20" x14ac:dyDescent="0.2">
      <c r="B31" s="5" t="s">
        <v>99</v>
      </c>
      <c r="C31" s="86">
        <v>7</v>
      </c>
      <c r="D31" s="86">
        <v>5</v>
      </c>
      <c r="E31" s="86"/>
      <c r="F31" s="86">
        <v>2</v>
      </c>
      <c r="G31" s="86"/>
      <c r="H31" s="86">
        <v>3</v>
      </c>
      <c r="I31" s="86">
        <v>6</v>
      </c>
      <c r="J31" s="89">
        <f t="shared" si="2"/>
        <v>23</v>
      </c>
    </row>
    <row r="32" spans="2:20" x14ac:dyDescent="0.2">
      <c r="B32" s="3" t="s">
        <v>69</v>
      </c>
      <c r="C32" s="4">
        <f>SUM(C27:C31)</f>
        <v>304</v>
      </c>
      <c r="D32" s="4">
        <f t="shared" ref="D32:I32" si="3">SUM(D27:D31)</f>
        <v>204</v>
      </c>
      <c r="E32" s="4">
        <f t="shared" si="3"/>
        <v>201</v>
      </c>
      <c r="F32" s="4">
        <f t="shared" si="3"/>
        <v>223</v>
      </c>
      <c r="G32" s="4">
        <f t="shared" si="3"/>
        <v>195</v>
      </c>
      <c r="H32" s="4">
        <f t="shared" si="3"/>
        <v>222</v>
      </c>
      <c r="I32" s="4">
        <f t="shared" si="3"/>
        <v>334</v>
      </c>
      <c r="J32" s="4">
        <f>SUM(J27:J31)</f>
        <v>1683</v>
      </c>
    </row>
  </sheetData>
  <pageMargins left="0.51181102362204722" right="0.51181102362204722" top="0.78740157480314965" bottom="0.78740157480314965" header="0.31496062992125984" footer="0.31496062992125984"/>
  <pageSetup paperSize="9" scale="69" orientation="portrait" r:id="rId1"/>
  <headerFooter>
    <oddHeader>&amp;L&amp;G</oddHeader>
    <oddFooter xml:space="preserve">&amp;C&amp;9Fonte: Assessoria Técnica - DETRAN/RS 
Dados: CSI - Sistema de Consultas Integradas - SSP/RS 
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Plan8"/>
  <dimension ref="B5:J32"/>
  <sheetViews>
    <sheetView showGridLines="0" showRowColHeaders="0" zoomScaleNormal="100" zoomScaleSheetLayoutView="100" workbookViewId="0"/>
  </sheetViews>
  <sheetFormatPr baseColWidth="10" defaultColWidth="8.83203125" defaultRowHeight="15" x14ac:dyDescent="0.2"/>
  <cols>
    <col min="1" max="1" width="2.1640625" customWidth="1"/>
    <col min="2" max="2" width="26.83203125" customWidth="1"/>
    <col min="3" max="3" width="14.1640625" customWidth="1"/>
    <col min="4" max="10" width="11.1640625" customWidth="1"/>
  </cols>
  <sheetData>
    <row r="5" spans="2:4" ht="16" x14ac:dyDescent="0.2">
      <c r="B5" s="15" t="s">
        <v>129</v>
      </c>
      <c r="C5" s="24"/>
      <c r="D5" s="24"/>
    </row>
    <row r="6" spans="2:4" ht="17" x14ac:dyDescent="0.2">
      <c r="B6" s="14" t="s">
        <v>130</v>
      </c>
      <c r="C6" s="14" t="s">
        <v>103</v>
      </c>
      <c r="D6" s="14" t="s">
        <v>104</v>
      </c>
    </row>
    <row r="7" spans="2:4" x14ac:dyDescent="0.2">
      <c r="B7" s="17" t="s">
        <v>112</v>
      </c>
      <c r="C7" s="52">
        <v>267</v>
      </c>
      <c r="D7" s="53">
        <f>C7/C$14</f>
        <v>0.17542706964520369</v>
      </c>
    </row>
    <row r="8" spans="2:4" x14ac:dyDescent="0.2">
      <c r="B8" s="19" t="s">
        <v>113</v>
      </c>
      <c r="C8" s="54">
        <v>183</v>
      </c>
      <c r="D8" s="53">
        <f t="shared" ref="D8:D13" si="0">C8/C$14</f>
        <v>0.12023653088042049</v>
      </c>
    </row>
    <row r="9" spans="2:4" x14ac:dyDescent="0.2">
      <c r="B9" s="17" t="s">
        <v>114</v>
      </c>
      <c r="C9" s="52">
        <v>188</v>
      </c>
      <c r="D9" s="53">
        <f t="shared" si="0"/>
        <v>0.12352168199737187</v>
      </c>
    </row>
    <row r="10" spans="2:4" x14ac:dyDescent="0.2">
      <c r="B10" s="19" t="s">
        <v>115</v>
      </c>
      <c r="C10" s="54">
        <v>201</v>
      </c>
      <c r="D10" s="53">
        <f t="shared" si="0"/>
        <v>0.13206307490144548</v>
      </c>
    </row>
    <row r="11" spans="2:4" x14ac:dyDescent="0.2">
      <c r="B11" s="17" t="s">
        <v>116</v>
      </c>
      <c r="C11" s="52">
        <v>187</v>
      </c>
      <c r="D11" s="53">
        <f t="shared" si="0"/>
        <v>0.12286465177398161</v>
      </c>
    </row>
    <row r="12" spans="2:4" x14ac:dyDescent="0.2">
      <c r="B12" s="19" t="s">
        <v>117</v>
      </c>
      <c r="C12" s="54">
        <v>203</v>
      </c>
      <c r="D12" s="53">
        <f t="shared" si="0"/>
        <v>0.13337713534822601</v>
      </c>
    </row>
    <row r="13" spans="2:4" x14ac:dyDescent="0.2">
      <c r="B13" s="17" t="s">
        <v>118</v>
      </c>
      <c r="C13" s="52">
        <v>293</v>
      </c>
      <c r="D13" s="53">
        <f t="shared" si="0"/>
        <v>0.19250985545335086</v>
      </c>
    </row>
    <row r="14" spans="2:4" x14ac:dyDescent="0.2">
      <c r="B14" s="21" t="s">
        <v>126</v>
      </c>
      <c r="C14" s="22">
        <f>SUM(C7:C13)</f>
        <v>1522</v>
      </c>
      <c r="D14" s="22"/>
    </row>
    <row r="16" spans="2:4" ht="16" x14ac:dyDescent="0.2">
      <c r="B16" s="15" t="s">
        <v>131</v>
      </c>
      <c r="C16" s="24"/>
      <c r="D16" s="24"/>
    </row>
    <row r="17" spans="2:10" ht="17" x14ac:dyDescent="0.2">
      <c r="B17" s="14" t="s">
        <v>69</v>
      </c>
      <c r="C17" s="14" t="s">
        <v>103</v>
      </c>
      <c r="D17" s="14" t="s">
        <v>104</v>
      </c>
    </row>
    <row r="18" spans="2:10" x14ac:dyDescent="0.2">
      <c r="B18" s="17" t="s">
        <v>72</v>
      </c>
      <c r="C18" s="52">
        <v>321</v>
      </c>
      <c r="D18" s="53">
        <f>C18/C$23</f>
        <v>0.21090670170827858</v>
      </c>
    </row>
    <row r="19" spans="2:10" x14ac:dyDescent="0.2">
      <c r="B19" s="19" t="s">
        <v>74</v>
      </c>
      <c r="C19" s="54">
        <v>399</v>
      </c>
      <c r="D19" s="53">
        <f t="shared" ref="D19:D22" si="1">C19/C$23</f>
        <v>0.26215505913272008</v>
      </c>
    </row>
    <row r="20" spans="2:10" x14ac:dyDescent="0.2">
      <c r="B20" s="17" t="s">
        <v>76</v>
      </c>
      <c r="C20" s="52">
        <v>548</v>
      </c>
      <c r="D20" s="53">
        <f t="shared" si="1"/>
        <v>0.3600525624178712</v>
      </c>
    </row>
    <row r="21" spans="2:10" x14ac:dyDescent="0.2">
      <c r="B21" s="19" t="s">
        <v>70</v>
      </c>
      <c r="C21" s="54">
        <v>232</v>
      </c>
      <c r="D21" s="53">
        <f t="shared" si="1"/>
        <v>0.15243101182654403</v>
      </c>
    </row>
    <row r="22" spans="2:10" x14ac:dyDescent="0.2">
      <c r="B22" s="17" t="s">
        <v>99</v>
      </c>
      <c r="C22" s="52">
        <v>22</v>
      </c>
      <c r="D22" s="53">
        <f t="shared" si="1"/>
        <v>1.4454664914586071E-2</v>
      </c>
    </row>
    <row r="23" spans="2:10" x14ac:dyDescent="0.2">
      <c r="B23" s="21" t="s">
        <v>126</v>
      </c>
      <c r="C23" s="22">
        <f>SUM(C18:C22)</f>
        <v>1522</v>
      </c>
      <c r="D23" s="22"/>
    </row>
    <row r="24" spans="2:10" x14ac:dyDescent="0.2">
      <c r="C24" s="7">
        <v>2</v>
      </c>
      <c r="D24" s="7">
        <v>3</v>
      </c>
      <c r="E24" s="7">
        <v>4</v>
      </c>
      <c r="F24" s="7">
        <v>5</v>
      </c>
      <c r="G24" s="7">
        <v>6</v>
      </c>
      <c r="H24" s="7">
        <v>7</v>
      </c>
      <c r="I24" s="7">
        <v>8</v>
      </c>
      <c r="J24" s="7">
        <v>9</v>
      </c>
    </row>
    <row r="25" spans="2:10" ht="16" x14ac:dyDescent="0.2">
      <c r="B25" s="15" t="s">
        <v>132</v>
      </c>
      <c r="C25" s="24"/>
      <c r="D25" s="15"/>
      <c r="E25" s="24"/>
      <c r="F25" s="15"/>
      <c r="G25" s="24"/>
      <c r="H25" s="15"/>
      <c r="I25" s="24"/>
      <c r="J25" s="15"/>
    </row>
    <row r="26" spans="2:10" ht="17" x14ac:dyDescent="0.2">
      <c r="B26" s="14" t="s">
        <v>69</v>
      </c>
      <c r="C26" s="14" t="s">
        <v>112</v>
      </c>
      <c r="D26" s="14" t="s">
        <v>119</v>
      </c>
      <c r="E26" s="14" t="s">
        <v>120</v>
      </c>
      <c r="F26" s="14" t="s">
        <v>121</v>
      </c>
      <c r="G26" s="14" t="s">
        <v>122</v>
      </c>
      <c r="H26" s="14" t="s">
        <v>123</v>
      </c>
      <c r="I26" s="14" t="s">
        <v>118</v>
      </c>
      <c r="J26" s="14" t="s">
        <v>133</v>
      </c>
    </row>
    <row r="27" spans="2:10" x14ac:dyDescent="0.2">
      <c r="B27" s="17" t="s">
        <v>72</v>
      </c>
      <c r="C27" s="52">
        <v>40</v>
      </c>
      <c r="D27" s="52">
        <v>48</v>
      </c>
      <c r="E27" s="52">
        <v>47</v>
      </c>
      <c r="F27" s="52">
        <v>46</v>
      </c>
      <c r="G27" s="52">
        <v>45</v>
      </c>
      <c r="H27" s="52">
        <v>47</v>
      </c>
      <c r="I27" s="52">
        <v>48</v>
      </c>
      <c r="J27" s="55">
        <f>SUM(C27:I27)</f>
        <v>321</v>
      </c>
    </row>
    <row r="28" spans="2:10" x14ac:dyDescent="0.2">
      <c r="B28" s="19" t="s">
        <v>74</v>
      </c>
      <c r="C28" s="54">
        <v>59</v>
      </c>
      <c r="D28" s="54">
        <v>57</v>
      </c>
      <c r="E28" s="54">
        <v>55</v>
      </c>
      <c r="F28" s="54">
        <v>67</v>
      </c>
      <c r="G28" s="54">
        <v>41</v>
      </c>
      <c r="H28" s="54">
        <v>48</v>
      </c>
      <c r="I28" s="54">
        <v>72</v>
      </c>
      <c r="J28" s="56">
        <f t="shared" ref="J28:J31" si="2">SUM(C28:I28)</f>
        <v>399</v>
      </c>
    </row>
    <row r="29" spans="2:10" x14ac:dyDescent="0.2">
      <c r="B29" s="17" t="s">
        <v>76</v>
      </c>
      <c r="C29" s="52">
        <v>101</v>
      </c>
      <c r="D29" s="52">
        <v>41</v>
      </c>
      <c r="E29" s="52">
        <v>71</v>
      </c>
      <c r="F29" s="52">
        <v>62</v>
      </c>
      <c r="G29" s="52">
        <v>79</v>
      </c>
      <c r="H29" s="52">
        <v>85</v>
      </c>
      <c r="I29" s="52">
        <v>109</v>
      </c>
      <c r="J29" s="55">
        <f t="shared" si="2"/>
        <v>548</v>
      </c>
    </row>
    <row r="30" spans="2:10" x14ac:dyDescent="0.2">
      <c r="B30" s="19" t="s">
        <v>70</v>
      </c>
      <c r="C30" s="54">
        <v>60</v>
      </c>
      <c r="D30" s="54">
        <v>33</v>
      </c>
      <c r="E30" s="54">
        <v>15</v>
      </c>
      <c r="F30" s="54">
        <v>24</v>
      </c>
      <c r="G30" s="54">
        <v>22</v>
      </c>
      <c r="H30" s="54">
        <v>20</v>
      </c>
      <c r="I30" s="54">
        <v>58</v>
      </c>
      <c r="J30" s="56">
        <f t="shared" si="2"/>
        <v>232</v>
      </c>
    </row>
    <row r="31" spans="2:10" x14ac:dyDescent="0.2">
      <c r="B31" s="17" t="s">
        <v>99</v>
      </c>
      <c r="C31" s="52">
        <v>7</v>
      </c>
      <c r="D31" s="52">
        <v>4</v>
      </c>
      <c r="E31" s="52"/>
      <c r="F31" s="52">
        <v>2</v>
      </c>
      <c r="G31" s="52"/>
      <c r="H31" s="52">
        <v>3</v>
      </c>
      <c r="I31" s="52">
        <v>6</v>
      </c>
      <c r="J31" s="55">
        <f t="shared" si="2"/>
        <v>22</v>
      </c>
    </row>
    <row r="32" spans="2:10" x14ac:dyDescent="0.2">
      <c r="B32" s="21" t="s">
        <v>69</v>
      </c>
      <c r="C32" s="22">
        <f>SUM(C27:C31)</f>
        <v>267</v>
      </c>
      <c r="D32" s="22">
        <f t="shared" ref="D32:J32" si="3">SUM(D27:D31)</f>
        <v>183</v>
      </c>
      <c r="E32" s="22">
        <f t="shared" si="3"/>
        <v>188</v>
      </c>
      <c r="F32" s="22">
        <f t="shared" si="3"/>
        <v>201</v>
      </c>
      <c r="G32" s="22">
        <f t="shared" si="3"/>
        <v>187</v>
      </c>
      <c r="H32" s="22">
        <f t="shared" si="3"/>
        <v>203</v>
      </c>
      <c r="I32" s="22">
        <f t="shared" si="3"/>
        <v>293</v>
      </c>
      <c r="J32" s="22">
        <f t="shared" si="3"/>
        <v>1522</v>
      </c>
    </row>
  </sheetData>
  <pageMargins left="0.51181102362204722" right="0.51181102362204722" top="0.78740157480314965" bottom="0.78740157480314965" header="0.31496062992125984" footer="0.31496062992125984"/>
  <pageSetup paperSize="264" scale="69" orientation="portrait" r:id="rId1"/>
  <headerFooter>
    <oddHeader>&amp;L&amp;G</oddHeader>
    <oddFooter xml:space="preserve">&amp;C&amp;9Fonte: Assessoria Técnica - DETRAN/RS 
Dados: CSI - Sistema de Consultas Integradas - SSP/RS 
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Plan10"/>
  <dimension ref="B5:P28"/>
  <sheetViews>
    <sheetView showGridLines="0" showRowColHeaders="0" zoomScaleNormal="100" workbookViewId="0">
      <selection activeCell="U25" sqref="U25"/>
    </sheetView>
  </sheetViews>
  <sheetFormatPr baseColWidth="10" defaultColWidth="8.83203125" defaultRowHeight="15" x14ac:dyDescent="0.2"/>
  <cols>
    <col min="1" max="1" width="2.1640625" customWidth="1"/>
    <col min="2" max="2" width="27.83203125" customWidth="1"/>
    <col min="3" max="3" width="13.1640625" customWidth="1"/>
  </cols>
  <sheetData>
    <row r="5" spans="2:4" ht="16" x14ac:dyDescent="0.2">
      <c r="B5" s="15" t="s">
        <v>143</v>
      </c>
      <c r="C5" s="24"/>
      <c r="D5" s="24"/>
    </row>
    <row r="6" spans="2:4" ht="17" x14ac:dyDescent="0.2">
      <c r="B6" s="14" t="s">
        <v>144</v>
      </c>
      <c r="C6" s="14" t="s">
        <v>103</v>
      </c>
      <c r="D6" s="14" t="s">
        <v>104</v>
      </c>
    </row>
    <row r="7" spans="2:4" x14ac:dyDescent="0.2">
      <c r="B7" s="5" t="s">
        <v>60</v>
      </c>
      <c r="C7" s="57">
        <v>942</v>
      </c>
      <c r="D7" s="1">
        <v>0.62110152621101522</v>
      </c>
    </row>
    <row r="8" spans="2:4" x14ac:dyDescent="0.2">
      <c r="B8" s="6" t="s">
        <v>134</v>
      </c>
      <c r="C8" s="58">
        <v>204</v>
      </c>
      <c r="D8" s="2">
        <v>0.13138686131386862</v>
      </c>
    </row>
    <row r="9" spans="2:4" x14ac:dyDescent="0.2">
      <c r="B9" s="5" t="s">
        <v>138</v>
      </c>
      <c r="C9" s="57">
        <v>218</v>
      </c>
      <c r="D9" s="1">
        <v>0.15328467153284672</v>
      </c>
    </row>
    <row r="10" spans="2:4" x14ac:dyDescent="0.2">
      <c r="B10" s="6" t="s">
        <v>136</v>
      </c>
      <c r="C10" s="58">
        <v>131</v>
      </c>
      <c r="D10" s="2">
        <v>7.365627073656271E-2</v>
      </c>
    </row>
    <row r="11" spans="2:4" x14ac:dyDescent="0.2">
      <c r="B11" s="5" t="s">
        <v>97</v>
      </c>
      <c r="C11" s="57">
        <v>20</v>
      </c>
      <c r="D11" s="1">
        <v>1.9243530192435302E-2</v>
      </c>
    </row>
    <row r="12" spans="2:4" x14ac:dyDescent="0.2">
      <c r="B12" s="6" t="s">
        <v>193</v>
      </c>
      <c r="C12" s="58">
        <v>4</v>
      </c>
      <c r="D12" s="2">
        <v>0</v>
      </c>
    </row>
    <row r="13" spans="2:4" x14ac:dyDescent="0.2">
      <c r="B13" s="5" t="s">
        <v>190</v>
      </c>
      <c r="C13" s="57">
        <v>1</v>
      </c>
      <c r="D13" s="1">
        <v>6.6357000663570006E-4</v>
      </c>
    </row>
    <row r="14" spans="2:4" x14ac:dyDescent="0.2">
      <c r="B14" s="6" t="s">
        <v>137</v>
      </c>
      <c r="C14" s="58">
        <v>1</v>
      </c>
      <c r="D14" s="2">
        <v>0</v>
      </c>
    </row>
    <row r="15" spans="2:4" x14ac:dyDescent="0.2">
      <c r="B15" s="5" t="s">
        <v>135</v>
      </c>
      <c r="C15" s="57">
        <v>1</v>
      </c>
      <c r="D15" s="1">
        <v>6.6357000663570006E-4</v>
      </c>
    </row>
    <row r="16" spans="2:4" x14ac:dyDescent="0.2">
      <c r="B16" s="3" t="s">
        <v>126</v>
      </c>
      <c r="C16" s="4">
        <f>SUM(C7:C15)</f>
        <v>1522</v>
      </c>
      <c r="D16" s="4"/>
    </row>
    <row r="22" spans="2:16" ht="16" x14ac:dyDescent="0.2">
      <c r="B22" s="15" t="s">
        <v>145</v>
      </c>
      <c r="C22" s="24"/>
      <c r="D22" s="24"/>
    </row>
    <row r="23" spans="2:16" ht="17" x14ac:dyDescent="0.2">
      <c r="B23" s="14" t="s">
        <v>59</v>
      </c>
      <c r="C23" s="14" t="s">
        <v>103</v>
      </c>
      <c r="D23" s="14" t="s">
        <v>104</v>
      </c>
      <c r="P23" s="5"/>
    </row>
    <row r="24" spans="2:16" x14ac:dyDescent="0.2">
      <c r="B24" s="64" t="s">
        <v>139</v>
      </c>
      <c r="C24" s="63">
        <v>529</v>
      </c>
      <c r="D24" s="65">
        <f>C24/C$28</f>
        <v>0.34756898817345599</v>
      </c>
    </row>
    <row r="25" spans="2:16" x14ac:dyDescent="0.2">
      <c r="B25" s="6" t="s">
        <v>140</v>
      </c>
      <c r="C25" s="58">
        <v>404</v>
      </c>
      <c r="D25" s="65">
        <f>C25/C$28</f>
        <v>0.26544021024967146</v>
      </c>
    </row>
    <row r="26" spans="2:16" x14ac:dyDescent="0.2">
      <c r="B26" s="64" t="s">
        <v>141</v>
      </c>
      <c r="C26" s="63">
        <v>589</v>
      </c>
      <c r="D26" s="65">
        <f>C26/C$28</f>
        <v>0.38699080157687255</v>
      </c>
    </row>
    <row r="27" spans="2:16" x14ac:dyDescent="0.2">
      <c r="B27" s="6" t="s">
        <v>142</v>
      </c>
      <c r="C27" s="58">
        <v>0</v>
      </c>
      <c r="D27" s="65">
        <f>C27/C$28</f>
        <v>0</v>
      </c>
    </row>
    <row r="28" spans="2:16" x14ac:dyDescent="0.2">
      <c r="B28" s="3" t="s">
        <v>126</v>
      </c>
      <c r="C28" s="4">
        <f>SUM(C24:C27)</f>
        <v>1522</v>
      </c>
      <c r="D28" s="4"/>
    </row>
  </sheetData>
  <sortState xmlns:xlrd2="http://schemas.microsoft.com/office/spreadsheetml/2017/richdata2" ref="B24:D27">
    <sortCondition descending="1" ref="C24:C27"/>
  </sortState>
  <pageMargins left="0.51181102362204722" right="0.51181102362204722" top="0.78740157480314965" bottom="0.78740157480314965" header="0.31496062992125984" footer="0.31496062992125984"/>
  <pageSetup paperSize="9" scale="69" orientation="portrait" r:id="rId1"/>
  <headerFooter>
    <oddHeader>&amp;L&amp;G</oddHeader>
    <oddFooter xml:space="preserve">&amp;C&amp;9Fonte: Assessoria Técnica - DETRAN/RS 
Dados: CSI - Sistema de Consultas Integradas - SSP/RS 
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Plan12">
    <pageSetUpPr fitToPage="1"/>
  </sheetPr>
  <dimension ref="B5:S30"/>
  <sheetViews>
    <sheetView showGridLines="0" showRowColHeaders="0" zoomScale="130" zoomScaleNormal="130" workbookViewId="0"/>
  </sheetViews>
  <sheetFormatPr baseColWidth="10" defaultColWidth="8.83203125" defaultRowHeight="15" x14ac:dyDescent="0.2"/>
  <cols>
    <col min="1" max="1" width="2.1640625" customWidth="1"/>
    <col min="2" max="2" width="20.5" customWidth="1"/>
    <col min="3" max="3" width="11.83203125" bestFit="1" customWidth="1"/>
    <col min="4" max="4" width="13.1640625" bestFit="1" customWidth="1"/>
    <col min="5" max="5" width="11.83203125" bestFit="1" customWidth="1"/>
    <col min="6" max="6" width="4.83203125" customWidth="1"/>
  </cols>
  <sheetData>
    <row r="5" spans="2:18" ht="16" x14ac:dyDescent="0.2">
      <c r="B5" s="15" t="s">
        <v>163</v>
      </c>
      <c r="C5" s="15"/>
      <c r="D5" s="15"/>
      <c r="E5" s="15"/>
    </row>
    <row r="6" spans="2:18" ht="34" x14ac:dyDescent="0.2">
      <c r="B6" s="14" t="s">
        <v>358</v>
      </c>
      <c r="C6" s="14" t="s">
        <v>146</v>
      </c>
      <c r="D6" s="14" t="s">
        <v>147</v>
      </c>
      <c r="E6" s="14" t="s">
        <v>99</v>
      </c>
    </row>
    <row r="7" spans="2:18" x14ac:dyDescent="0.2">
      <c r="B7" s="44" t="s">
        <v>148</v>
      </c>
      <c r="C7" s="92">
        <v>-17</v>
      </c>
      <c r="D7" s="46">
        <v>18</v>
      </c>
      <c r="E7" s="46"/>
    </row>
    <row r="8" spans="2:18" x14ac:dyDescent="0.2">
      <c r="B8" s="91" t="s">
        <v>149</v>
      </c>
      <c r="C8" s="92">
        <v>-2</v>
      </c>
      <c r="D8" s="48">
        <v>10</v>
      </c>
      <c r="E8" s="48"/>
    </row>
    <row r="9" spans="2:18" x14ac:dyDescent="0.2">
      <c r="B9" s="44" t="s">
        <v>150</v>
      </c>
      <c r="C9" s="92">
        <v>-12</v>
      </c>
      <c r="D9" s="46">
        <v>25</v>
      </c>
      <c r="E9" s="46"/>
    </row>
    <row r="10" spans="2:18" x14ac:dyDescent="0.2">
      <c r="B10" s="45" t="s">
        <v>151</v>
      </c>
      <c r="C10" s="92">
        <v>-15</v>
      </c>
      <c r="D10" s="48">
        <v>85</v>
      </c>
      <c r="E10" s="48"/>
    </row>
    <row r="11" spans="2:18" x14ac:dyDescent="0.2">
      <c r="B11" s="44" t="s">
        <v>152</v>
      </c>
      <c r="C11" s="92">
        <v>-23</v>
      </c>
      <c r="D11" s="46">
        <v>100</v>
      </c>
      <c r="E11" s="46"/>
    </row>
    <row r="12" spans="2:18" x14ac:dyDescent="0.2">
      <c r="B12" s="45" t="s">
        <v>153</v>
      </c>
      <c r="C12" s="92">
        <v>-27</v>
      </c>
      <c r="D12" s="48">
        <v>135</v>
      </c>
      <c r="E12" s="48"/>
    </row>
    <row r="13" spans="2:18" x14ac:dyDescent="0.2">
      <c r="B13" s="44" t="s">
        <v>154</v>
      </c>
      <c r="C13" s="92">
        <v>-18</v>
      </c>
      <c r="D13" s="46">
        <v>132</v>
      </c>
      <c r="E13" s="46"/>
    </row>
    <row r="14" spans="2:18" x14ac:dyDescent="0.2">
      <c r="B14" s="45" t="s">
        <v>155</v>
      </c>
      <c r="C14" s="92">
        <v>-30</v>
      </c>
      <c r="D14" s="48">
        <v>117</v>
      </c>
      <c r="E14" s="48"/>
    </row>
    <row r="15" spans="2:18" x14ac:dyDescent="0.2">
      <c r="B15" s="44" t="s">
        <v>156</v>
      </c>
      <c r="C15" s="92">
        <v>-28</v>
      </c>
      <c r="D15" s="46">
        <v>113</v>
      </c>
      <c r="E15" s="46"/>
    </row>
    <row r="16" spans="2:18" x14ac:dyDescent="0.2">
      <c r="B16" s="45" t="s">
        <v>157</v>
      </c>
      <c r="C16" s="92">
        <v>-23</v>
      </c>
      <c r="D16" s="48">
        <v>113</v>
      </c>
      <c r="E16" s="48"/>
      <c r="R16" s="50"/>
    </row>
    <row r="17" spans="2:19" x14ac:dyDescent="0.2">
      <c r="B17" s="44" t="s">
        <v>158</v>
      </c>
      <c r="C17" s="92">
        <v>-23</v>
      </c>
      <c r="D17" s="46">
        <v>93</v>
      </c>
      <c r="E17" s="46"/>
    </row>
    <row r="18" spans="2:19" x14ac:dyDescent="0.2">
      <c r="B18" s="45" t="s">
        <v>159</v>
      </c>
      <c r="C18" s="92">
        <v>-22</v>
      </c>
      <c r="D18" s="48">
        <v>101</v>
      </c>
      <c r="E18" s="48"/>
    </row>
    <row r="19" spans="2:19" x14ac:dyDescent="0.2">
      <c r="B19" s="44" t="s">
        <v>160</v>
      </c>
      <c r="C19" s="92">
        <v>-27</v>
      </c>
      <c r="D19" s="46">
        <v>93</v>
      </c>
      <c r="E19" s="46"/>
    </row>
    <row r="20" spans="2:19" x14ac:dyDescent="0.2">
      <c r="B20" s="45" t="s">
        <v>161</v>
      </c>
      <c r="C20" s="92">
        <v>-42</v>
      </c>
      <c r="D20" s="48">
        <v>124</v>
      </c>
      <c r="E20" s="48"/>
      <c r="S20">
        <v>-1</v>
      </c>
    </row>
    <row r="21" spans="2:19" x14ac:dyDescent="0.2">
      <c r="B21" s="44" t="s">
        <v>162</v>
      </c>
      <c r="C21" s="92">
        <v>-44</v>
      </c>
      <c r="D21" s="46">
        <v>60</v>
      </c>
      <c r="E21" s="46"/>
    </row>
    <row r="22" spans="2:19" x14ac:dyDescent="0.2">
      <c r="B22" s="45" t="s">
        <v>99</v>
      </c>
      <c r="C22" s="47"/>
      <c r="D22" s="48">
        <v>10</v>
      </c>
      <c r="E22" s="48">
        <v>1</v>
      </c>
    </row>
    <row r="23" spans="2:19" x14ac:dyDescent="0.2">
      <c r="B23" s="21" t="s">
        <v>126</v>
      </c>
      <c r="C23" s="27">
        <f>SUM(C7:C22)</f>
        <v>-353</v>
      </c>
      <c r="D23" s="27">
        <f t="shared" ref="D23:E23" si="0">SUM(D7:D22)</f>
        <v>1329</v>
      </c>
      <c r="E23" s="27">
        <f t="shared" si="0"/>
        <v>1</v>
      </c>
    </row>
    <row r="25" spans="2:19" ht="16" x14ac:dyDescent="0.2">
      <c r="B25" s="15" t="s">
        <v>164</v>
      </c>
      <c r="C25" s="15"/>
    </row>
    <row r="26" spans="2:19" ht="17" x14ac:dyDescent="0.2">
      <c r="B26" s="14" t="s">
        <v>165</v>
      </c>
      <c r="C26" s="14" t="s">
        <v>103</v>
      </c>
    </row>
    <row r="27" spans="2:19" x14ac:dyDescent="0.2">
      <c r="B27" s="17" t="s">
        <v>146</v>
      </c>
      <c r="C27" s="25">
        <v>353</v>
      </c>
    </row>
    <row r="28" spans="2:19" x14ac:dyDescent="0.2">
      <c r="B28" s="19" t="s">
        <v>147</v>
      </c>
      <c r="C28" s="26">
        <f>D23</f>
        <v>1329</v>
      </c>
    </row>
    <row r="29" spans="2:19" x14ac:dyDescent="0.2">
      <c r="B29" t="s">
        <v>97</v>
      </c>
      <c r="C29" s="25">
        <f>E23</f>
        <v>1</v>
      </c>
    </row>
    <row r="30" spans="2:19" x14ac:dyDescent="0.2">
      <c r="B30" s="21" t="s">
        <v>126</v>
      </c>
      <c r="C30" s="27">
        <f>C27+C28+C29</f>
        <v>1683</v>
      </c>
    </row>
  </sheetData>
  <pageMargins left="0.51181102362204722" right="0.51181102362204722" top="0.78740157480314965" bottom="0.78740157480314965" header="0.31496062992125984" footer="0.31496062992125984"/>
  <pageSetup paperSize="9" scale="64" orientation="portrait" r:id="rId1"/>
  <headerFooter>
    <oddHeader>&amp;L&amp;G</oddHeader>
    <oddFooter xml:space="preserve">&amp;C&amp;9Fonte: Assessoria Técnica - DETRAN/RS 
Dados: CSI - Sistema de Consultas Integradas - SSP/RS 
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Plan14">
    <pageSetUpPr fitToPage="1"/>
  </sheetPr>
  <dimension ref="B5:P60"/>
  <sheetViews>
    <sheetView showGridLines="0" showRowColHeaders="0" zoomScaleNormal="100" workbookViewId="0">
      <selection activeCell="T21" sqref="T21"/>
    </sheetView>
  </sheetViews>
  <sheetFormatPr baseColWidth="10" defaultColWidth="8.83203125" defaultRowHeight="15" x14ac:dyDescent="0.2"/>
  <cols>
    <col min="1" max="1" width="2.1640625" customWidth="1"/>
    <col min="2" max="2" width="18.83203125" customWidth="1"/>
    <col min="3" max="3" width="10.1640625" bestFit="1" customWidth="1"/>
    <col min="4" max="4" width="13.1640625" bestFit="1" customWidth="1"/>
    <col min="5" max="5" width="9.5" bestFit="1" customWidth="1"/>
    <col min="6" max="6" width="11.1640625" bestFit="1" customWidth="1"/>
    <col min="7" max="7" width="22.1640625" bestFit="1" customWidth="1"/>
    <col min="8" max="8" width="7.83203125" bestFit="1" customWidth="1"/>
    <col min="9" max="9" width="14" bestFit="1" customWidth="1"/>
    <col min="10" max="10" width="8.83203125" bestFit="1" customWidth="1"/>
    <col min="11" max="11" width="11.1640625" bestFit="1" customWidth="1"/>
    <col min="12" max="12" width="23.83203125" bestFit="1" customWidth="1"/>
    <col min="13" max="14" width="20.5" bestFit="1" customWidth="1"/>
  </cols>
  <sheetData>
    <row r="5" spans="2:16" ht="16" x14ac:dyDescent="0.2">
      <c r="B5" s="15" t="s">
        <v>166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</row>
    <row r="6" spans="2:16" ht="21.75" customHeight="1" x14ac:dyDescent="0.2">
      <c r="B6" s="14" t="s">
        <v>167</v>
      </c>
      <c r="C6" s="28" t="s">
        <v>20</v>
      </c>
      <c r="D6" s="28" t="s">
        <v>24</v>
      </c>
      <c r="E6" s="28" t="s">
        <v>22</v>
      </c>
      <c r="F6" s="28" t="s">
        <v>28</v>
      </c>
      <c r="G6" s="28" t="s">
        <v>26</v>
      </c>
      <c r="H6" s="28" t="s">
        <v>88</v>
      </c>
      <c r="I6" s="28" t="s">
        <v>30</v>
      </c>
      <c r="J6" s="28" t="s">
        <v>93</v>
      </c>
      <c r="K6" s="28" t="s">
        <v>99</v>
      </c>
      <c r="L6" s="28" t="s">
        <v>356</v>
      </c>
      <c r="M6" s="28" t="s">
        <v>357</v>
      </c>
      <c r="N6" s="28" t="s">
        <v>32</v>
      </c>
      <c r="O6" s="28" t="s">
        <v>17</v>
      </c>
      <c r="P6" s="28" t="s">
        <v>126</v>
      </c>
    </row>
    <row r="7" spans="2:16" x14ac:dyDescent="0.2">
      <c r="B7" s="17" t="s">
        <v>148</v>
      </c>
      <c r="C7" s="51"/>
      <c r="D7" s="51"/>
      <c r="E7" s="51">
        <v>4</v>
      </c>
      <c r="F7" s="51">
        <v>28</v>
      </c>
      <c r="G7" s="51">
        <v>2</v>
      </c>
      <c r="H7" s="51"/>
      <c r="I7" s="51"/>
      <c r="J7" s="51">
        <v>1</v>
      </c>
      <c r="K7" s="51"/>
      <c r="L7" s="51"/>
      <c r="M7" s="51"/>
      <c r="N7" s="51"/>
      <c r="O7" s="51"/>
      <c r="P7" s="27">
        <f>SUM(C7:O7)</f>
        <v>35</v>
      </c>
    </row>
    <row r="8" spans="2:16" x14ac:dyDescent="0.2">
      <c r="B8" s="93" t="s">
        <v>149</v>
      </c>
      <c r="C8" s="51"/>
      <c r="D8" s="51">
        <v>2</v>
      </c>
      <c r="E8" s="51"/>
      <c r="F8" s="51">
        <v>4</v>
      </c>
      <c r="G8" s="51">
        <v>5</v>
      </c>
      <c r="H8" s="51"/>
      <c r="I8" s="51">
        <v>1</v>
      </c>
      <c r="J8" s="51"/>
      <c r="K8" s="51"/>
      <c r="L8" s="51"/>
      <c r="M8" s="51"/>
      <c r="N8" s="51"/>
      <c r="O8" s="51"/>
      <c r="P8" s="27">
        <f t="shared" ref="P8:P22" si="0">SUM(C8:O8)</f>
        <v>12</v>
      </c>
    </row>
    <row r="9" spans="2:16" x14ac:dyDescent="0.2">
      <c r="B9" s="17" t="s">
        <v>150</v>
      </c>
      <c r="C9" s="51">
        <v>4</v>
      </c>
      <c r="D9" s="51">
        <v>11</v>
      </c>
      <c r="E9" s="51">
        <v>2</v>
      </c>
      <c r="F9" s="51">
        <v>11</v>
      </c>
      <c r="G9" s="51">
        <v>3</v>
      </c>
      <c r="H9" s="51"/>
      <c r="I9" s="51">
        <v>6</v>
      </c>
      <c r="J9" s="51"/>
      <c r="K9" s="51"/>
      <c r="L9" s="51"/>
      <c r="M9" s="51"/>
      <c r="N9" s="51"/>
      <c r="O9" s="51"/>
      <c r="P9" s="27">
        <f t="shared" si="0"/>
        <v>37</v>
      </c>
    </row>
    <row r="10" spans="2:16" x14ac:dyDescent="0.2">
      <c r="B10" s="19" t="s">
        <v>151</v>
      </c>
      <c r="C10" s="51">
        <v>12</v>
      </c>
      <c r="D10" s="51">
        <v>54</v>
      </c>
      <c r="E10" s="51">
        <v>7</v>
      </c>
      <c r="F10" s="51">
        <v>15</v>
      </c>
      <c r="G10" s="51">
        <v>3</v>
      </c>
      <c r="H10" s="51"/>
      <c r="I10" s="51">
        <v>9</v>
      </c>
      <c r="J10" s="51"/>
      <c r="K10" s="51"/>
      <c r="L10" s="51"/>
      <c r="M10" s="51"/>
      <c r="N10" s="51"/>
      <c r="O10" s="51"/>
      <c r="P10" s="27">
        <f t="shared" si="0"/>
        <v>100</v>
      </c>
    </row>
    <row r="11" spans="2:16" x14ac:dyDescent="0.2">
      <c r="B11" s="17" t="s">
        <v>152</v>
      </c>
      <c r="C11" s="51">
        <v>31</v>
      </c>
      <c r="D11" s="51">
        <v>53</v>
      </c>
      <c r="E11" s="51">
        <v>13</v>
      </c>
      <c r="F11" s="51">
        <v>20</v>
      </c>
      <c r="G11" s="51">
        <v>1</v>
      </c>
      <c r="H11" s="51">
        <v>1</v>
      </c>
      <c r="I11" s="51">
        <v>3</v>
      </c>
      <c r="J11" s="51">
        <v>1</v>
      </c>
      <c r="K11" s="51"/>
      <c r="L11" s="51"/>
      <c r="M11" s="51"/>
      <c r="N11" s="51"/>
      <c r="O11" s="51"/>
      <c r="P11" s="27">
        <f t="shared" si="0"/>
        <v>123</v>
      </c>
    </row>
    <row r="12" spans="2:16" x14ac:dyDescent="0.2">
      <c r="B12" s="19" t="s">
        <v>153</v>
      </c>
      <c r="C12" s="51">
        <v>49</v>
      </c>
      <c r="D12" s="51">
        <v>67</v>
      </c>
      <c r="E12" s="51">
        <v>11</v>
      </c>
      <c r="F12" s="51">
        <v>16</v>
      </c>
      <c r="G12" s="51"/>
      <c r="H12" s="51">
        <v>7</v>
      </c>
      <c r="I12" s="51">
        <v>7</v>
      </c>
      <c r="J12" s="51">
        <v>1</v>
      </c>
      <c r="K12" s="51">
        <v>3</v>
      </c>
      <c r="L12" s="51"/>
      <c r="M12" s="51"/>
      <c r="N12" s="51"/>
      <c r="O12" s="51">
        <v>1</v>
      </c>
      <c r="P12" s="27">
        <f t="shared" si="0"/>
        <v>162</v>
      </c>
    </row>
    <row r="13" spans="2:16" x14ac:dyDescent="0.2">
      <c r="B13" s="17" t="s">
        <v>154</v>
      </c>
      <c r="C13" s="51">
        <v>57</v>
      </c>
      <c r="D13" s="51">
        <v>55</v>
      </c>
      <c r="E13" s="51">
        <v>16</v>
      </c>
      <c r="F13" s="51">
        <v>10</v>
      </c>
      <c r="G13" s="51">
        <v>1</v>
      </c>
      <c r="H13" s="51">
        <v>7</v>
      </c>
      <c r="I13" s="51">
        <v>3</v>
      </c>
      <c r="J13" s="51"/>
      <c r="K13" s="51">
        <v>1</v>
      </c>
      <c r="L13" s="51"/>
      <c r="M13" s="51"/>
      <c r="N13" s="51"/>
      <c r="O13" s="51"/>
      <c r="P13" s="27">
        <f t="shared" si="0"/>
        <v>150</v>
      </c>
    </row>
    <row r="14" spans="2:16" x14ac:dyDescent="0.2">
      <c r="B14" s="19" t="s">
        <v>155</v>
      </c>
      <c r="C14" s="51">
        <v>53</v>
      </c>
      <c r="D14" s="51">
        <v>49</v>
      </c>
      <c r="E14" s="51">
        <v>13</v>
      </c>
      <c r="F14" s="51">
        <v>17</v>
      </c>
      <c r="G14" s="51">
        <v>3</v>
      </c>
      <c r="H14" s="51">
        <v>5</v>
      </c>
      <c r="I14" s="51">
        <v>6</v>
      </c>
      <c r="J14" s="51">
        <v>1</v>
      </c>
      <c r="K14" s="51"/>
      <c r="L14" s="51"/>
      <c r="M14" s="51"/>
      <c r="N14" s="51"/>
      <c r="O14" s="51"/>
      <c r="P14" s="27">
        <f t="shared" si="0"/>
        <v>147</v>
      </c>
    </row>
    <row r="15" spans="2:16" x14ac:dyDescent="0.2">
      <c r="B15" s="17" t="s">
        <v>156</v>
      </c>
      <c r="C15" s="51">
        <v>50</v>
      </c>
      <c r="D15" s="51">
        <v>43</v>
      </c>
      <c r="E15" s="51">
        <v>18</v>
      </c>
      <c r="F15" s="51">
        <v>13</v>
      </c>
      <c r="G15" s="51">
        <v>7</v>
      </c>
      <c r="H15" s="51">
        <v>7</v>
      </c>
      <c r="I15" s="51">
        <v>1</v>
      </c>
      <c r="J15" s="51">
        <v>1</v>
      </c>
      <c r="K15" s="51"/>
      <c r="L15" s="51">
        <v>1</v>
      </c>
      <c r="M15" s="51"/>
      <c r="N15" s="51"/>
      <c r="O15" s="51"/>
      <c r="P15" s="27">
        <f t="shared" si="0"/>
        <v>141</v>
      </c>
    </row>
    <row r="16" spans="2:16" x14ac:dyDescent="0.2">
      <c r="B16" s="19" t="s">
        <v>157</v>
      </c>
      <c r="C16" s="51">
        <v>42</v>
      </c>
      <c r="D16" s="51">
        <v>38</v>
      </c>
      <c r="E16" s="51">
        <v>23</v>
      </c>
      <c r="F16" s="51">
        <v>12</v>
      </c>
      <c r="G16" s="51">
        <v>6</v>
      </c>
      <c r="H16" s="51">
        <v>9</v>
      </c>
      <c r="I16" s="51">
        <v>3</v>
      </c>
      <c r="J16" s="51"/>
      <c r="K16" s="51">
        <v>1</v>
      </c>
      <c r="L16" s="51">
        <v>2</v>
      </c>
      <c r="M16" s="51"/>
      <c r="N16" s="51"/>
      <c r="O16" s="51"/>
      <c r="P16" s="27">
        <f t="shared" si="0"/>
        <v>136</v>
      </c>
    </row>
    <row r="17" spans="2:16" x14ac:dyDescent="0.2">
      <c r="B17" s="17" t="s">
        <v>158</v>
      </c>
      <c r="C17" s="51">
        <v>33</v>
      </c>
      <c r="D17" s="51">
        <v>28</v>
      </c>
      <c r="E17" s="51">
        <v>18</v>
      </c>
      <c r="F17" s="51">
        <v>12</v>
      </c>
      <c r="G17" s="51">
        <v>9</v>
      </c>
      <c r="H17" s="51">
        <v>8</v>
      </c>
      <c r="I17" s="51">
        <v>5</v>
      </c>
      <c r="J17" s="51">
        <v>1</v>
      </c>
      <c r="K17" s="51">
        <v>2</v>
      </c>
      <c r="L17" s="51"/>
      <c r="M17" s="51"/>
      <c r="N17" s="51"/>
      <c r="O17" s="51"/>
      <c r="P17" s="27">
        <f t="shared" si="0"/>
        <v>116</v>
      </c>
    </row>
    <row r="18" spans="2:16" x14ac:dyDescent="0.2">
      <c r="B18" s="19" t="s">
        <v>159</v>
      </c>
      <c r="C18" s="51">
        <v>44</v>
      </c>
      <c r="D18" s="51">
        <v>24</v>
      </c>
      <c r="E18" s="51">
        <v>21</v>
      </c>
      <c r="F18" s="51">
        <v>16</v>
      </c>
      <c r="G18" s="51">
        <v>7</v>
      </c>
      <c r="H18" s="51">
        <v>8</v>
      </c>
      <c r="I18" s="51"/>
      <c r="J18" s="51">
        <v>1</v>
      </c>
      <c r="K18" s="51"/>
      <c r="L18" s="51">
        <v>1</v>
      </c>
      <c r="M18" s="51">
        <v>1</v>
      </c>
      <c r="N18" s="51"/>
      <c r="O18" s="51"/>
      <c r="P18" s="27">
        <f t="shared" si="0"/>
        <v>123</v>
      </c>
    </row>
    <row r="19" spans="2:16" x14ac:dyDescent="0.2">
      <c r="B19" s="17" t="s">
        <v>160</v>
      </c>
      <c r="C19" s="51">
        <v>29</v>
      </c>
      <c r="D19" s="51">
        <v>26</v>
      </c>
      <c r="E19" s="51">
        <v>30</v>
      </c>
      <c r="F19" s="51">
        <v>15</v>
      </c>
      <c r="G19" s="51">
        <v>13</v>
      </c>
      <c r="H19" s="51">
        <v>2</v>
      </c>
      <c r="I19" s="51">
        <v>1</v>
      </c>
      <c r="J19" s="51"/>
      <c r="K19" s="51">
        <v>1</v>
      </c>
      <c r="L19" s="51">
        <v>1</v>
      </c>
      <c r="M19" s="51">
        <v>2</v>
      </c>
      <c r="N19" s="51"/>
      <c r="O19" s="51"/>
      <c r="P19" s="27">
        <f t="shared" si="0"/>
        <v>120</v>
      </c>
    </row>
    <row r="20" spans="2:16" x14ac:dyDescent="0.2">
      <c r="B20" s="19" t="s">
        <v>161</v>
      </c>
      <c r="C20" s="51">
        <v>58</v>
      </c>
      <c r="D20" s="51">
        <v>11</v>
      </c>
      <c r="E20" s="51">
        <v>48</v>
      </c>
      <c r="F20" s="51">
        <v>22</v>
      </c>
      <c r="G20" s="51">
        <v>11</v>
      </c>
      <c r="H20" s="51">
        <v>8</v>
      </c>
      <c r="I20" s="51"/>
      <c r="J20" s="51">
        <v>5</v>
      </c>
      <c r="K20" s="51"/>
      <c r="L20" s="51">
        <v>1</v>
      </c>
      <c r="M20" s="51">
        <v>1</v>
      </c>
      <c r="N20" s="51">
        <v>1</v>
      </c>
      <c r="O20" s="51"/>
      <c r="P20" s="27">
        <f t="shared" si="0"/>
        <v>166</v>
      </c>
    </row>
    <row r="21" spans="2:16" x14ac:dyDescent="0.2">
      <c r="B21" s="17" t="s">
        <v>162</v>
      </c>
      <c r="C21" s="51">
        <v>20</v>
      </c>
      <c r="D21" s="51">
        <v>5</v>
      </c>
      <c r="E21" s="51">
        <v>48</v>
      </c>
      <c r="F21" s="51">
        <v>17</v>
      </c>
      <c r="G21" s="51">
        <v>11</v>
      </c>
      <c r="H21" s="51"/>
      <c r="I21" s="51"/>
      <c r="J21" s="51">
        <v>2</v>
      </c>
      <c r="K21" s="51"/>
      <c r="L21" s="51">
        <v>1</v>
      </c>
      <c r="M21" s="51"/>
      <c r="N21" s="51"/>
      <c r="O21" s="51"/>
      <c r="P21" s="27">
        <f t="shared" si="0"/>
        <v>104</v>
      </c>
    </row>
    <row r="22" spans="2:16" x14ac:dyDescent="0.2">
      <c r="B22" s="19" t="s">
        <v>192</v>
      </c>
      <c r="C22" s="51">
        <v>2</v>
      </c>
      <c r="D22" s="51">
        <v>4</v>
      </c>
      <c r="E22" s="51">
        <v>2</v>
      </c>
      <c r="F22" s="51">
        <v>2</v>
      </c>
      <c r="G22" s="51">
        <v>1</v>
      </c>
      <c r="H22" s="51"/>
      <c r="I22" s="51"/>
      <c r="J22" s="51"/>
      <c r="K22" s="51"/>
      <c r="L22" s="51"/>
      <c r="M22" s="51"/>
      <c r="N22" s="51"/>
      <c r="O22" s="51"/>
      <c r="P22" s="27">
        <f t="shared" si="0"/>
        <v>11</v>
      </c>
    </row>
    <row r="23" spans="2:16" x14ac:dyDescent="0.2">
      <c r="B23" s="21" t="s">
        <v>126</v>
      </c>
      <c r="C23" s="27">
        <f>SUM(C7:C22)</f>
        <v>484</v>
      </c>
      <c r="D23" s="27">
        <f t="shared" ref="D23:O23" si="1">SUM(D7:D22)</f>
        <v>470</v>
      </c>
      <c r="E23" s="27">
        <f t="shared" si="1"/>
        <v>274</v>
      </c>
      <c r="F23" s="27">
        <f t="shared" si="1"/>
        <v>230</v>
      </c>
      <c r="G23" s="27">
        <f t="shared" si="1"/>
        <v>83</v>
      </c>
      <c r="H23" s="27">
        <f t="shared" si="1"/>
        <v>62</v>
      </c>
      <c r="I23" s="27">
        <f t="shared" si="1"/>
        <v>45</v>
      </c>
      <c r="J23" s="27">
        <f t="shared" si="1"/>
        <v>14</v>
      </c>
      <c r="K23" s="27">
        <f t="shared" si="1"/>
        <v>8</v>
      </c>
      <c r="L23" s="27">
        <f t="shared" si="1"/>
        <v>7</v>
      </c>
      <c r="M23" s="27">
        <f t="shared" si="1"/>
        <v>4</v>
      </c>
      <c r="N23" s="27">
        <f t="shared" si="1"/>
        <v>1</v>
      </c>
      <c r="O23" s="27">
        <f t="shared" si="1"/>
        <v>1</v>
      </c>
      <c r="P23" s="27">
        <f t="shared" ref="P23" si="2">SUM(C23:O23)</f>
        <v>1683</v>
      </c>
    </row>
    <row r="45" spans="2:5" ht="16" x14ac:dyDescent="0.2">
      <c r="B45" s="15" t="s">
        <v>168</v>
      </c>
      <c r="C45" s="15"/>
      <c r="D45" s="15"/>
      <c r="E45" s="15"/>
    </row>
    <row r="46" spans="2:5" ht="16" x14ac:dyDescent="0.2">
      <c r="B46" s="28" t="s">
        <v>358</v>
      </c>
      <c r="C46" s="28" t="s">
        <v>146</v>
      </c>
      <c r="D46" s="28" t="s">
        <v>147</v>
      </c>
      <c r="E46" s="28" t="s">
        <v>192</v>
      </c>
    </row>
    <row r="47" spans="2:5" x14ac:dyDescent="0.2">
      <c r="B47" s="17" t="s">
        <v>20</v>
      </c>
      <c r="C47" s="59">
        <v>50</v>
      </c>
      <c r="D47" s="59">
        <v>433</v>
      </c>
      <c r="E47" s="59">
        <v>1</v>
      </c>
    </row>
    <row r="48" spans="2:5" x14ac:dyDescent="0.2">
      <c r="B48" s="19" t="s">
        <v>24</v>
      </c>
      <c r="C48" s="60">
        <v>25</v>
      </c>
      <c r="D48" s="60">
        <v>445</v>
      </c>
      <c r="E48" s="60"/>
    </row>
    <row r="49" spans="2:5" x14ac:dyDescent="0.2">
      <c r="B49" s="17" t="s">
        <v>22</v>
      </c>
      <c r="C49" s="59">
        <v>90</v>
      </c>
      <c r="D49" s="59">
        <v>184</v>
      </c>
      <c r="E49" s="59"/>
    </row>
    <row r="50" spans="2:5" x14ac:dyDescent="0.2">
      <c r="B50" s="19" t="s">
        <v>28</v>
      </c>
      <c r="C50" s="60">
        <v>140</v>
      </c>
      <c r="D50" s="60">
        <v>90</v>
      </c>
      <c r="E50" s="60"/>
    </row>
    <row r="51" spans="2:5" x14ac:dyDescent="0.2">
      <c r="B51" s="17" t="s">
        <v>26</v>
      </c>
      <c r="C51" s="59">
        <v>10</v>
      </c>
      <c r="D51" s="59">
        <v>73</v>
      </c>
      <c r="E51" s="59"/>
    </row>
    <row r="52" spans="2:5" x14ac:dyDescent="0.2">
      <c r="B52" s="19" t="s">
        <v>88</v>
      </c>
      <c r="C52" s="60"/>
      <c r="D52" s="60">
        <v>62</v>
      </c>
      <c r="E52" s="60"/>
    </row>
    <row r="53" spans="2:5" x14ac:dyDescent="0.2">
      <c r="B53" s="17" t="s">
        <v>30</v>
      </c>
      <c r="C53" s="59">
        <v>27</v>
      </c>
      <c r="D53" s="59">
        <v>18</v>
      </c>
      <c r="E53" s="59"/>
    </row>
    <row r="54" spans="2:5" x14ac:dyDescent="0.2">
      <c r="B54" s="19" t="s">
        <v>93</v>
      </c>
      <c r="C54" s="60">
        <v>8</v>
      </c>
      <c r="D54" s="60">
        <v>6</v>
      </c>
      <c r="E54" s="60"/>
    </row>
    <row r="55" spans="2:5" x14ac:dyDescent="0.2">
      <c r="B55" s="17" t="s">
        <v>99</v>
      </c>
      <c r="C55" s="59">
        <v>2</v>
      </c>
      <c r="D55" s="59">
        <v>6</v>
      </c>
      <c r="E55" s="59"/>
    </row>
    <row r="56" spans="2:5" x14ac:dyDescent="0.2">
      <c r="B56" s="19" t="s">
        <v>356</v>
      </c>
      <c r="C56" s="60">
        <v>1</v>
      </c>
      <c r="D56" s="60">
        <v>6</v>
      </c>
      <c r="E56" s="60"/>
    </row>
    <row r="57" spans="2:5" x14ac:dyDescent="0.2">
      <c r="B57" s="17" t="s">
        <v>357</v>
      </c>
      <c r="C57" s="59"/>
      <c r="D57" s="59">
        <v>4</v>
      </c>
      <c r="E57" s="59"/>
    </row>
    <row r="58" spans="2:5" x14ac:dyDescent="0.2">
      <c r="B58" s="19" t="s">
        <v>32</v>
      </c>
      <c r="C58" s="60"/>
      <c r="D58" s="60">
        <v>1</v>
      </c>
      <c r="E58" s="60"/>
    </row>
    <row r="59" spans="2:5" x14ac:dyDescent="0.2">
      <c r="B59" s="17" t="s">
        <v>17</v>
      </c>
      <c r="C59" s="59"/>
      <c r="D59" s="59">
        <v>1</v>
      </c>
      <c r="E59" s="59"/>
    </row>
    <row r="60" spans="2:5" x14ac:dyDescent="0.2">
      <c r="B60" s="21" t="s">
        <v>126</v>
      </c>
      <c r="C60" s="27">
        <f>SUM(C47:C59)</f>
        <v>353</v>
      </c>
      <c r="D60" s="27">
        <f>SUM(D47:D59)</f>
        <v>1329</v>
      </c>
      <c r="E60" s="27">
        <f>SUM(E47:E59)</f>
        <v>1</v>
      </c>
    </row>
  </sheetData>
  <sortState xmlns:xlrd2="http://schemas.microsoft.com/office/spreadsheetml/2017/richdata2" ref="B47:E59">
    <sortCondition descending="1" ref="D47:D59"/>
  </sortState>
  <pageMargins left="0.51181102362204722" right="0.51181102362204722" top="0.78740157480314965" bottom="0.78740157480314965" header="0.31496062992125984" footer="0.31496062992125984"/>
  <pageSetup paperSize="9" scale="55" orientation="landscape" r:id="rId1"/>
  <headerFooter>
    <oddHeader>&amp;L&amp;G</oddHeader>
    <oddFooter xml:space="preserve">&amp;C&amp;9Fonte: Assessoria Técnica - DETRAN/RS 
Dados: CSI - Sistema de Consultas Integradas - SSP/RS 
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Plan16"/>
  <dimension ref="B6:G34"/>
  <sheetViews>
    <sheetView showGridLines="0" showRowColHeaders="0" zoomScaleNormal="100" workbookViewId="0"/>
  </sheetViews>
  <sheetFormatPr baseColWidth="10" defaultColWidth="8.83203125" defaultRowHeight="15" x14ac:dyDescent="0.2"/>
  <cols>
    <col min="1" max="1" width="2.1640625" customWidth="1"/>
    <col min="2" max="2" width="28.1640625" customWidth="1"/>
    <col min="3" max="3" width="9" bestFit="1" customWidth="1"/>
    <col min="4" max="4" width="7.83203125" bestFit="1" customWidth="1"/>
    <col min="5" max="5" width="10.1640625" bestFit="1" customWidth="1"/>
    <col min="6" max="6" width="9.5" bestFit="1" customWidth="1"/>
    <col min="7" max="7" width="8.83203125" bestFit="1" customWidth="1"/>
    <col min="27" max="27" width="20.6640625" bestFit="1" customWidth="1"/>
  </cols>
  <sheetData>
    <row r="6" spans="2:4" ht="16" x14ac:dyDescent="0.2">
      <c r="B6" s="15" t="s">
        <v>106</v>
      </c>
      <c r="C6" s="15"/>
      <c r="D6" s="15"/>
    </row>
    <row r="7" spans="2:4" ht="17" x14ac:dyDescent="0.2">
      <c r="B7" s="14" t="s">
        <v>169</v>
      </c>
      <c r="C7" s="28" t="s">
        <v>103</v>
      </c>
      <c r="D7" s="28" t="s">
        <v>104</v>
      </c>
    </row>
    <row r="8" spans="2:4" x14ac:dyDescent="0.2">
      <c r="B8" s="17" t="s">
        <v>35</v>
      </c>
      <c r="C8" s="25">
        <v>993</v>
      </c>
      <c r="D8" s="18">
        <f t="shared" ref="D8:D17" si="0">C8/C$18</f>
        <v>0.37024608501118567</v>
      </c>
    </row>
    <row r="9" spans="2:4" x14ac:dyDescent="0.2">
      <c r="B9" s="19" t="s">
        <v>89</v>
      </c>
      <c r="C9" s="26">
        <v>570</v>
      </c>
      <c r="D9" s="20">
        <f t="shared" si="0"/>
        <v>0.21252796420581654</v>
      </c>
    </row>
    <row r="10" spans="2:4" x14ac:dyDescent="0.2">
      <c r="B10" s="17" t="s">
        <v>84</v>
      </c>
      <c r="C10" s="25">
        <v>408</v>
      </c>
      <c r="D10" s="18">
        <f t="shared" si="0"/>
        <v>0.15212527964205816</v>
      </c>
    </row>
    <row r="11" spans="2:4" x14ac:dyDescent="0.2">
      <c r="B11" s="19" t="s">
        <v>86</v>
      </c>
      <c r="C11" s="26">
        <v>273</v>
      </c>
      <c r="D11" s="20">
        <f t="shared" si="0"/>
        <v>0.1017897091722595</v>
      </c>
    </row>
    <row r="12" spans="2:4" x14ac:dyDescent="0.2">
      <c r="B12" s="17" t="s">
        <v>96</v>
      </c>
      <c r="C12" s="25">
        <v>190</v>
      </c>
      <c r="D12" s="18">
        <f t="shared" si="0"/>
        <v>7.0842654735272181E-2</v>
      </c>
    </row>
    <row r="13" spans="2:4" x14ac:dyDescent="0.2">
      <c r="B13" s="19" t="s">
        <v>37</v>
      </c>
      <c r="C13" s="26">
        <v>85</v>
      </c>
      <c r="D13" s="20">
        <f t="shared" si="0"/>
        <v>3.1692766592095453E-2</v>
      </c>
    </row>
    <row r="14" spans="2:4" x14ac:dyDescent="0.2">
      <c r="B14" s="17" t="s">
        <v>91</v>
      </c>
      <c r="C14" s="25">
        <v>73</v>
      </c>
      <c r="D14" s="18">
        <f t="shared" si="0"/>
        <v>2.7218493661446682E-2</v>
      </c>
    </row>
    <row r="15" spans="2:4" x14ac:dyDescent="0.2">
      <c r="B15" s="19" t="s">
        <v>94</v>
      </c>
      <c r="C15" s="26">
        <v>70</v>
      </c>
      <c r="D15" s="20">
        <f t="shared" si="0"/>
        <v>2.609992542878449E-2</v>
      </c>
    </row>
    <row r="16" spans="2:4" x14ac:dyDescent="0.2">
      <c r="B16" s="17" t="s">
        <v>98</v>
      </c>
      <c r="C16" s="25">
        <v>17</v>
      </c>
      <c r="D16" s="18">
        <f t="shared" si="0"/>
        <v>6.3385533184190899E-3</v>
      </c>
    </row>
    <row r="17" spans="2:7" x14ac:dyDescent="0.2">
      <c r="B17" s="19" t="s">
        <v>47</v>
      </c>
      <c r="C17" s="26">
        <v>3</v>
      </c>
      <c r="D17" s="20">
        <f t="shared" si="0"/>
        <v>1.1185682326621924E-3</v>
      </c>
    </row>
    <row r="18" spans="2:7" x14ac:dyDescent="0.2">
      <c r="B18" s="21" t="s">
        <v>126</v>
      </c>
      <c r="C18" s="27">
        <f>SUM(C8:C17)</f>
        <v>2682</v>
      </c>
      <c r="D18" s="66">
        <f>SUM(D8:D17)</f>
        <v>0.99999999999999978</v>
      </c>
    </row>
    <row r="22" spans="2:7" ht="16" x14ac:dyDescent="0.2">
      <c r="B22" s="15" t="s">
        <v>170</v>
      </c>
      <c r="C22" s="15"/>
      <c r="D22" s="15"/>
      <c r="E22" s="15"/>
      <c r="F22" s="15"/>
      <c r="G22" s="15"/>
    </row>
    <row r="23" spans="2:7" ht="17" x14ac:dyDescent="0.2">
      <c r="B23" s="14" t="s">
        <v>80</v>
      </c>
      <c r="C23" s="28" t="s">
        <v>139</v>
      </c>
      <c r="D23" s="28" t="s">
        <v>140</v>
      </c>
      <c r="E23" s="28" t="s">
        <v>141</v>
      </c>
      <c r="F23" s="28" t="s">
        <v>142</v>
      </c>
      <c r="G23" s="28" t="s">
        <v>126</v>
      </c>
    </row>
    <row r="24" spans="2:7" x14ac:dyDescent="0.2">
      <c r="B24" s="17" t="s">
        <v>35</v>
      </c>
      <c r="C24" s="25">
        <v>403</v>
      </c>
      <c r="D24" s="25">
        <v>304</v>
      </c>
      <c r="E24" s="25">
        <v>286</v>
      </c>
      <c r="F24" s="25">
        <v>0</v>
      </c>
      <c r="G24" s="25">
        <f t="shared" ref="G24:G33" si="1">SUM(C24:F24)</f>
        <v>993</v>
      </c>
    </row>
    <row r="25" spans="2:7" x14ac:dyDescent="0.2">
      <c r="B25" s="19" t="s">
        <v>89</v>
      </c>
      <c r="C25" s="26">
        <v>170</v>
      </c>
      <c r="D25" s="26">
        <v>108</v>
      </c>
      <c r="E25" s="26">
        <v>292</v>
      </c>
      <c r="F25" s="26">
        <v>0</v>
      </c>
      <c r="G25" s="26">
        <f t="shared" si="1"/>
        <v>570</v>
      </c>
    </row>
    <row r="26" spans="2:7" x14ac:dyDescent="0.2">
      <c r="B26" s="17" t="s">
        <v>84</v>
      </c>
      <c r="C26" s="25">
        <v>159</v>
      </c>
      <c r="D26" s="25">
        <v>182</v>
      </c>
      <c r="E26" s="25">
        <v>67</v>
      </c>
      <c r="F26" s="25">
        <v>0</v>
      </c>
      <c r="G26" s="25">
        <f t="shared" si="1"/>
        <v>408</v>
      </c>
    </row>
    <row r="27" spans="2:7" x14ac:dyDescent="0.2">
      <c r="B27" s="19" t="s">
        <v>86</v>
      </c>
      <c r="C27" s="26">
        <v>109</v>
      </c>
      <c r="D27" s="26">
        <v>83</v>
      </c>
      <c r="E27" s="26">
        <v>81</v>
      </c>
      <c r="F27" s="26">
        <v>0</v>
      </c>
      <c r="G27" s="26">
        <f t="shared" si="1"/>
        <v>273</v>
      </c>
    </row>
    <row r="28" spans="2:7" x14ac:dyDescent="0.2">
      <c r="B28" s="17" t="s">
        <v>96</v>
      </c>
      <c r="C28" s="25">
        <v>62</v>
      </c>
      <c r="D28" s="25">
        <v>111</v>
      </c>
      <c r="E28" s="25">
        <v>17</v>
      </c>
      <c r="F28" s="25">
        <v>0</v>
      </c>
      <c r="G28" s="25">
        <f t="shared" si="1"/>
        <v>190</v>
      </c>
    </row>
    <row r="29" spans="2:7" x14ac:dyDescent="0.2">
      <c r="B29" s="19" t="s">
        <v>37</v>
      </c>
      <c r="C29" s="26">
        <v>21</v>
      </c>
      <c r="D29" s="26">
        <v>15</v>
      </c>
      <c r="E29" s="26">
        <v>49</v>
      </c>
      <c r="F29" s="26">
        <v>0</v>
      </c>
      <c r="G29" s="26">
        <f t="shared" si="1"/>
        <v>85</v>
      </c>
    </row>
    <row r="30" spans="2:7" x14ac:dyDescent="0.2">
      <c r="B30" s="17" t="s">
        <v>94</v>
      </c>
      <c r="C30" s="25">
        <v>16</v>
      </c>
      <c r="D30" s="25">
        <v>17</v>
      </c>
      <c r="E30" s="25">
        <v>37</v>
      </c>
      <c r="F30" s="25">
        <v>0</v>
      </c>
      <c r="G30" s="25">
        <f t="shared" si="1"/>
        <v>70</v>
      </c>
    </row>
    <row r="31" spans="2:7" x14ac:dyDescent="0.2">
      <c r="B31" s="19" t="s">
        <v>91</v>
      </c>
      <c r="C31" s="26">
        <v>21</v>
      </c>
      <c r="D31" s="26">
        <v>12</v>
      </c>
      <c r="E31" s="26">
        <v>40</v>
      </c>
      <c r="F31" s="26">
        <v>0</v>
      </c>
      <c r="G31" s="26">
        <f t="shared" si="1"/>
        <v>73</v>
      </c>
    </row>
    <row r="32" spans="2:7" x14ac:dyDescent="0.2">
      <c r="B32" s="17" t="s">
        <v>98</v>
      </c>
      <c r="C32" s="25">
        <v>4</v>
      </c>
      <c r="D32" s="25">
        <v>1</v>
      </c>
      <c r="E32" s="25">
        <v>12</v>
      </c>
      <c r="F32" s="25">
        <v>0</v>
      </c>
      <c r="G32" s="25">
        <f t="shared" si="1"/>
        <v>17</v>
      </c>
    </row>
    <row r="33" spans="2:7" x14ac:dyDescent="0.2">
      <c r="B33" s="19" t="s">
        <v>47</v>
      </c>
      <c r="C33" s="26">
        <v>0</v>
      </c>
      <c r="D33" s="26">
        <v>1</v>
      </c>
      <c r="E33" s="26">
        <v>2</v>
      </c>
      <c r="F33" s="26">
        <v>0</v>
      </c>
      <c r="G33" s="26">
        <f t="shared" si="1"/>
        <v>3</v>
      </c>
    </row>
    <row r="34" spans="2:7" x14ac:dyDescent="0.2">
      <c r="B34" s="21" t="s">
        <v>126</v>
      </c>
      <c r="C34" s="27">
        <f>SUM(C24:C33)</f>
        <v>965</v>
      </c>
      <c r="D34" s="27">
        <f t="shared" ref="D34:G34" si="2">SUM(D24:D33)</f>
        <v>834</v>
      </c>
      <c r="E34" s="27">
        <f t="shared" si="2"/>
        <v>883</v>
      </c>
      <c r="F34" s="27">
        <f t="shared" si="2"/>
        <v>0</v>
      </c>
      <c r="G34" s="27">
        <f t="shared" si="2"/>
        <v>2682</v>
      </c>
    </row>
  </sheetData>
  <sortState xmlns:xlrd2="http://schemas.microsoft.com/office/spreadsheetml/2017/richdata2" ref="B24:G33">
    <sortCondition descending="1" ref="G24:G33"/>
  </sortState>
  <pageMargins left="0.51181102362204722" right="0.51181102362204722" top="0.78740157480314965" bottom="0.78740157480314965" header="0.31496062992125984" footer="0.31496062992125984"/>
  <pageSetup paperSize="9" scale="55" orientation="portrait" r:id="rId1"/>
  <headerFooter>
    <oddHeader>&amp;L&amp;G</oddHeader>
    <oddFooter xml:space="preserve">&amp;C&amp;9Fonte: Assessoria Técnica - DETRAN/RS 
Dados: CSI - Sistema de Consultas Integradas - SSP/RS 
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Planilhas</vt:lpstr>
      </vt:variant>
      <vt:variant>
        <vt:i4>12</vt:i4>
      </vt:variant>
      <vt:variant>
        <vt:lpstr>Intervalos Nomeados</vt:lpstr>
      </vt:variant>
      <vt:variant>
        <vt:i4>3</vt:i4>
      </vt:variant>
    </vt:vector>
  </HeadingPairs>
  <TitlesOfParts>
    <vt:vector size="15" baseType="lpstr">
      <vt:lpstr>Início</vt:lpstr>
      <vt:lpstr>Metodologia</vt:lpstr>
      <vt:lpstr>02 - Resumo dos Acidentes com V</vt:lpstr>
      <vt:lpstr>03 - Vitimas Fatais por Dia</vt:lpstr>
      <vt:lpstr>04 - Acidentes Fatais por Dia</vt:lpstr>
      <vt:lpstr>05 - Acidentes Fatais por Via</vt:lpstr>
      <vt:lpstr>06 - Vítimas Fatais por Faixa E</vt:lpstr>
      <vt:lpstr>07 - Vitimas Fatais por Partici</vt:lpstr>
      <vt:lpstr>08 - Veículos Envolvidos em Aci</vt:lpstr>
      <vt:lpstr>09 - Veículos Envolvidos em Aci</vt:lpstr>
      <vt:lpstr>10 - Acidentalidade Fatal por M</vt:lpstr>
      <vt:lpstr>11 - Acidentalidade Fatal por M</vt:lpstr>
      <vt:lpstr>'03 - Vitimas Fatais por Dia'!Area_de_impressao</vt:lpstr>
      <vt:lpstr>Início!Area_de_impressao</vt:lpstr>
      <vt:lpstr>'11 - Acidentalidade Fatal por M'!Titulos_de_impressao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Marcus Daniel</dc:creator>
  <cp:keywords/>
  <dc:description/>
  <cp:lastModifiedBy>Marcus Daniel Zuanazzi</cp:lastModifiedBy>
  <cp:revision/>
  <cp:lastPrinted>2026-06-11T15:56:16Z</cp:lastPrinted>
  <dcterms:created xsi:type="dcterms:W3CDTF">2019-04-24T02:56:41Z</dcterms:created>
  <dcterms:modified xsi:type="dcterms:W3CDTF">2026-06-12T14:41:08Z</dcterms:modified>
  <cp:category/>
  <cp:contentStatus/>
</cp:coreProperties>
</file>